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博士" sheetId="2" r:id="rId1"/>
    <sheet name="硕士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<sst xmlns="http://schemas.openxmlformats.org/spreadsheetml/2006/main" count="76" uniqueCount="51">
  <si>
    <t>2025年各学院全日制非定向研究生学业奖学金评选名额一览表</t>
  </si>
  <si>
    <t>序号</t>
  </si>
  <si>
    <t>学院</t>
  </si>
  <si>
    <t>2023级博士生人数</t>
  </si>
  <si>
    <t>2024级博士生人数</t>
  </si>
  <si>
    <t>2025级博士生人数</t>
  </si>
  <si>
    <t>2023级博士一等名额(20%)</t>
  </si>
  <si>
    <t>2023级博士二等名额(30%)</t>
  </si>
  <si>
    <t>2023级博士三等名额(50%)</t>
  </si>
  <si>
    <t>2024级博士一等名额(20%)</t>
  </si>
  <si>
    <t>2024级博士二等名额(30%)</t>
  </si>
  <si>
    <t>2024级博士三等名额(50%)</t>
  </si>
  <si>
    <t>2025级博士一等名额(20%)</t>
  </si>
  <si>
    <t>2025级博士二等名额(30%)</t>
  </si>
  <si>
    <t>2025级博士三等名额(50%)</t>
  </si>
  <si>
    <t>农学院</t>
  </si>
  <si>
    <t>植物保护学院</t>
  </si>
  <si>
    <t>林学与风景园林学院</t>
  </si>
  <si>
    <t>园艺学院</t>
  </si>
  <si>
    <t>兽医学院</t>
  </si>
  <si>
    <t>动物科学学院</t>
  </si>
  <si>
    <t>资源环境学院</t>
  </si>
  <si>
    <t>海洋学院</t>
  </si>
  <si>
    <t>生命科学学院</t>
  </si>
  <si>
    <t>工程学院</t>
  </si>
  <si>
    <t>食品学院</t>
  </si>
  <si>
    <t>水利与土木工程学院</t>
  </si>
  <si>
    <t>材料与能源学院</t>
  </si>
  <si>
    <t>数学与信息学院、软件学院</t>
  </si>
  <si>
    <t>电子工程学院（人工智能学院）</t>
  </si>
  <si>
    <t>经济管理学院</t>
  </si>
  <si>
    <t>公共管理学院</t>
  </si>
  <si>
    <t>人文与法学学院</t>
  </si>
  <si>
    <t>外国语学院</t>
  </si>
  <si>
    <t>艺术学院</t>
  </si>
  <si>
    <t>马克思主义学院</t>
  </si>
  <si>
    <t>合计</t>
  </si>
  <si>
    <t>2023级硕士生人数</t>
  </si>
  <si>
    <t>2024级硕士生人数</t>
  </si>
  <si>
    <t>2025级硕士生人数</t>
  </si>
  <si>
    <t>2023级硕士一等名额(20%)</t>
  </si>
  <si>
    <t>2023级硕士二等名额(30%)</t>
  </si>
  <si>
    <t>2023级硕士三等名额(50%)</t>
  </si>
  <si>
    <t>2024级博士预备生一等</t>
  </si>
  <si>
    <t>2024级硕士一等名额(20%)</t>
  </si>
  <si>
    <t>2024级硕士二等名额(30%)</t>
  </si>
  <si>
    <t>2024级硕士三等名额(50%)</t>
  </si>
  <si>
    <t>2025级硕士推免生直接一等名额</t>
  </si>
  <si>
    <t>2025级硕士一等名额(20%)</t>
  </si>
  <si>
    <t>2025级硕士二等名额(30%)</t>
  </si>
  <si>
    <t>2025级硕士三等名额(50%)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</si>
</sst>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\(0\)"/>
    <numFmt numFmtId="178" formatCode="0_);[Red]\(0\)"/>
  </numFmts>
  <fonts count="33">
    <font>
      <sz val="11"/>
      <color theme="1"/>
      <name val="微软雅黑"/>
      <charset val="134"/>
    </font>
    <font>
      <sz val="8"/>
      <color rgb="FF000000"/>
      <name val="Calibri"/>
      <charset val="134"/>
    </font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b/>
      <sz val="10"/>
      <name val="宋体"/>
      <charset val="134"/>
    </font>
    <font>
      <b/>
      <sz val="10"/>
      <color rgb="FF000000"/>
      <name val="Calibri"/>
      <charset val="134"/>
    </font>
    <font>
      <b/>
      <sz val="10"/>
      <color theme="1"/>
      <name val="宋体"/>
      <charset val="134"/>
    </font>
    <font>
      <sz val="11"/>
      <color rgb="FF000000"/>
      <name val="宋体"/>
      <charset val="134"/>
      <scheme val="minor"/>
    </font>
    <font>
      <sz val="12"/>
      <color rgb="FF000000"/>
      <name val="Calibri"/>
      <charset val="134"/>
    </font>
    <font>
      <sz val="12"/>
      <color rgb="FF417FF9"/>
      <name val="Calibri"/>
      <charset val="134"/>
    </font>
    <font>
      <b/>
      <sz val="12"/>
      <name val="宋体"/>
      <charset val="134"/>
    </font>
    <font>
      <sz val="14"/>
      <color rgb="FF000000"/>
      <name val="Calibri"/>
      <charset val="134"/>
    </font>
    <font>
      <sz val="14"/>
      <color rgb="FF417FF9"/>
      <name val="Calibri"/>
      <charset val="134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9B8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BAA3FA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00FAB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8B9FA"/>
        <bgColor indexed="64"/>
      </patternFill>
    </fill>
    <fill>
      <patternFill patternType="solid">
        <fgColor rgb="FFFFBF8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6" borderId="7" applyNumberFormat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1" fontId="2" fillId="0" borderId="0" xfId="0" applyNumberFormat="1" applyFont="1" applyFill="1" applyAlignment="1"/>
    <xf numFmtId="0" fontId="3" fillId="0" borderId="1" xfId="0" applyFont="1" applyFill="1" applyBorder="1" applyAlignment="1" applyProtection="1">
      <alignment horizontal="centerContinuous" vertical="center" wrapText="1"/>
      <protection locked="0"/>
    </xf>
    <xf numFmtId="0" fontId="3" fillId="0" borderId="0" xfId="0" applyFont="1" applyFill="1" applyBorder="1" applyAlignment="1" applyProtection="1">
      <alignment horizontal="centerContinuous"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Continuous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center" wrapText="1"/>
    </xf>
    <xf numFmtId="176" fontId="4" fillId="3" borderId="2" xfId="0" applyNumberFormat="1" applyFont="1" applyFill="1" applyBorder="1" applyAlignment="1">
      <alignment horizontal="center" vertical="center" wrapText="1"/>
    </xf>
    <xf numFmtId="176" fontId="4" fillId="4" borderId="2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5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10" fillId="2" borderId="2" xfId="0" applyNumberFormat="1" applyFont="1" applyFill="1" applyBorder="1" applyAlignment="1">
      <alignment horizontal="center" vertical="center" wrapText="1"/>
    </xf>
    <xf numFmtId="176" fontId="4" fillId="6" borderId="2" xfId="0" applyNumberFormat="1" applyFont="1" applyFill="1" applyBorder="1" applyAlignment="1">
      <alignment horizontal="center" vertical="center" wrapText="1"/>
    </xf>
    <xf numFmtId="176" fontId="4" fillId="7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176" fontId="4" fillId="10" borderId="2" xfId="0" applyNumberFormat="1" applyFont="1" applyFill="1" applyBorder="1" applyAlignment="1">
      <alignment horizontal="center" vertical="center" wrapText="1"/>
    </xf>
    <xf numFmtId="1" fontId="4" fillId="11" borderId="2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/>
    </xf>
    <xf numFmtId="1" fontId="12" fillId="0" borderId="2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178" fontId="11" fillId="12" borderId="2" xfId="0" applyNumberFormat="1" applyFont="1" applyFill="1" applyBorder="1" applyAlignment="1">
      <alignment horizontal="center" vertical="center"/>
    </xf>
    <xf numFmtId="1" fontId="4" fillId="13" borderId="2" xfId="0" applyNumberFormat="1" applyFont="1" applyFill="1" applyBorder="1" applyAlignment="1">
      <alignment horizontal="center" vertical="center" wrapText="1"/>
    </xf>
    <xf numFmtId="176" fontId="4" fillId="14" borderId="2" xfId="0" applyNumberFormat="1" applyFont="1" applyFill="1" applyBorder="1" applyAlignment="1">
      <alignment horizontal="center" vertical="center" wrapText="1"/>
    </xf>
    <xf numFmtId="1" fontId="4" fillId="14" borderId="2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4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0" Type="http://www.wps.cn/officeDocument/2023/relationships/customStorage" Target="customStorage/customStorage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workbookViewId="0">
      <selection activeCell="A1" sqref="A1"/>
    </sheetView>
  </sheetViews>
  <sheetFormatPr defaultColWidth="8" defaultRowHeight="13.5"/>
  <cols>
    <col min="1" max="1" width="4.44444444444444" style="2" customWidth="1"/>
    <col min="2" max="2" width="25.3851851851852" style="2" customWidth="1"/>
    <col min="3" max="5" width="9.38518518518518" style="2" customWidth="1"/>
    <col min="6" max="11" width="9.38518518518518" style="3" customWidth="1"/>
    <col min="12" max="12" width="9.38518518518518" style="2" customWidth="1"/>
    <col min="13" max="14" width="9.38518518518518" style="3" customWidth="1"/>
    <col min="15" max="16382" width="7.9037037037037" style="2"/>
    <col min="16383" max="16384" width="8" style="2"/>
  </cols>
  <sheetData>
    <row r="1" ht="20.25" spans="1:14">
      <c r="A1" s="4" t="s">
        <v>0</v>
      </c>
      <c r="B1" s="4"/>
      <c r="C1" s="4"/>
      <c r="D1" s="4"/>
      <c r="E1" s="4"/>
      <c r="F1" s="6"/>
      <c r="G1" s="6"/>
      <c r="H1" s="6"/>
      <c r="I1" s="6"/>
      <c r="J1" s="6"/>
      <c r="K1" s="6"/>
      <c r="L1" s="4"/>
      <c r="M1" s="6"/>
      <c r="N1" s="6"/>
    </row>
    <row r="2" s="1" customFormat="1" ht="36" spans="1:14">
      <c r="A2" s="7" t="s">
        <v>1</v>
      </c>
      <c r="B2" s="7" t="s">
        <v>2</v>
      </c>
      <c r="C2" s="26" t="s">
        <v>3</v>
      </c>
      <c r="D2" s="27" t="s">
        <v>4</v>
      </c>
      <c r="E2" s="28" t="s">
        <v>5</v>
      </c>
      <c r="F2" s="29" t="s">
        <v>6</v>
      </c>
      <c r="G2" s="29" t="s">
        <v>7</v>
      </c>
      <c r="H2" s="29" t="s">
        <v>8</v>
      </c>
      <c r="I2" s="34" t="s">
        <v>9</v>
      </c>
      <c r="J2" s="34" t="s">
        <v>10</v>
      </c>
      <c r="K2" s="34" t="s">
        <v>11</v>
      </c>
      <c r="L2" s="35" t="s">
        <v>12</v>
      </c>
      <c r="M2" s="36" t="s">
        <v>13</v>
      </c>
      <c r="N2" s="36" t="s">
        <v>14</v>
      </c>
    </row>
    <row r="3" ht="18.75" spans="1:14">
      <c r="A3" s="14">
        <v>1</v>
      </c>
      <c r="B3" s="15" t="s">
        <v>15</v>
      </c>
      <c r="C3" s="16">
        <v>31</v>
      </c>
      <c r="D3" s="16">
        <v>44</v>
      </c>
      <c r="E3" s="16">
        <v>70</v>
      </c>
      <c r="F3" s="30">
        <f t="shared" ref="F3:F23" si="0">C3*20%</f>
        <v>6.2</v>
      </c>
      <c r="G3" s="30">
        <f t="shared" ref="G3:G23" si="1">C3*30%</f>
        <v>9.3</v>
      </c>
      <c r="H3" s="30">
        <f t="shared" ref="H3:H11" si="2">C3*50%</f>
        <v>15.5</v>
      </c>
      <c r="I3" s="30">
        <f t="shared" ref="I3:I23" si="3">D3*20%</f>
        <v>8.8</v>
      </c>
      <c r="J3" s="30">
        <f t="shared" ref="J3:J23" si="4">D3*30%</f>
        <v>13.2</v>
      </c>
      <c r="K3" s="30">
        <f t="shared" ref="K3:K9" si="5">D3*50%</f>
        <v>22</v>
      </c>
      <c r="L3" s="37">
        <f t="shared" ref="L3:L23" si="6">E3*20%</f>
        <v>14</v>
      </c>
      <c r="M3" s="30">
        <f t="shared" ref="M3:M23" si="7">E3*30%</f>
        <v>21</v>
      </c>
      <c r="N3" s="30">
        <f t="shared" ref="N3:N6" si="8">E3*50%</f>
        <v>35</v>
      </c>
    </row>
    <row r="4" ht="18.75" spans="1:14">
      <c r="A4" s="14">
        <v>2</v>
      </c>
      <c r="B4" s="15" t="s">
        <v>16</v>
      </c>
      <c r="C4" s="16">
        <v>32</v>
      </c>
      <c r="D4" s="16">
        <v>36</v>
      </c>
      <c r="E4" s="16">
        <v>47</v>
      </c>
      <c r="F4" s="30">
        <f t="shared" si="0"/>
        <v>6.4</v>
      </c>
      <c r="G4" s="30">
        <f t="shared" si="1"/>
        <v>9.6</v>
      </c>
      <c r="H4" s="30">
        <f t="shared" si="2"/>
        <v>16</v>
      </c>
      <c r="I4" s="30">
        <f t="shared" si="3"/>
        <v>7.2</v>
      </c>
      <c r="J4" s="30">
        <f t="shared" si="4"/>
        <v>10.8</v>
      </c>
      <c r="K4" s="30">
        <f t="shared" si="5"/>
        <v>18</v>
      </c>
      <c r="L4" s="37">
        <f t="shared" si="6"/>
        <v>9.4</v>
      </c>
      <c r="M4" s="30">
        <f t="shared" si="7"/>
        <v>14.1</v>
      </c>
      <c r="N4" s="30">
        <f t="shared" si="8"/>
        <v>23.5</v>
      </c>
    </row>
    <row r="5" ht="18.75" spans="1:14">
      <c r="A5" s="14">
        <v>3</v>
      </c>
      <c r="B5" s="15" t="s">
        <v>17</v>
      </c>
      <c r="C5" s="16">
        <v>19</v>
      </c>
      <c r="D5" s="16">
        <v>17</v>
      </c>
      <c r="E5" s="16">
        <v>19</v>
      </c>
      <c r="F5" s="30">
        <f t="shared" si="0"/>
        <v>3.8</v>
      </c>
      <c r="G5" s="30">
        <f t="shared" si="1"/>
        <v>5.7</v>
      </c>
      <c r="H5" s="31">
        <v>9</v>
      </c>
      <c r="I5" s="30">
        <f t="shared" si="3"/>
        <v>3.4</v>
      </c>
      <c r="J5" s="30">
        <f t="shared" si="4"/>
        <v>5.1</v>
      </c>
      <c r="K5" s="30">
        <f t="shared" si="5"/>
        <v>8.5</v>
      </c>
      <c r="L5" s="37">
        <f t="shared" si="6"/>
        <v>3.8</v>
      </c>
      <c r="M5" s="30">
        <f t="shared" si="7"/>
        <v>5.7</v>
      </c>
      <c r="N5" s="31">
        <v>9</v>
      </c>
    </row>
    <row r="6" ht="18.75" spans="1:14">
      <c r="A6" s="14">
        <v>4</v>
      </c>
      <c r="B6" s="15" t="s">
        <v>18</v>
      </c>
      <c r="C6" s="16">
        <v>21</v>
      </c>
      <c r="D6" s="16">
        <v>24</v>
      </c>
      <c r="E6" s="16">
        <v>29</v>
      </c>
      <c r="F6" s="30">
        <f t="shared" si="0"/>
        <v>4.2</v>
      </c>
      <c r="G6" s="30">
        <f t="shared" si="1"/>
        <v>6.3</v>
      </c>
      <c r="H6" s="30">
        <f t="shared" si="2"/>
        <v>10.5</v>
      </c>
      <c r="I6" s="30">
        <f t="shared" si="3"/>
        <v>4.8</v>
      </c>
      <c r="J6" s="30">
        <f t="shared" si="4"/>
        <v>7.2</v>
      </c>
      <c r="K6" s="30">
        <f t="shared" si="5"/>
        <v>12</v>
      </c>
      <c r="L6" s="37">
        <f t="shared" si="6"/>
        <v>5.8</v>
      </c>
      <c r="M6" s="30">
        <f t="shared" si="7"/>
        <v>8.7</v>
      </c>
      <c r="N6" s="30">
        <f t="shared" si="8"/>
        <v>14.5</v>
      </c>
    </row>
    <row r="7" ht="18.75" spans="1:14">
      <c r="A7" s="14">
        <v>5</v>
      </c>
      <c r="B7" s="15" t="s">
        <v>19</v>
      </c>
      <c r="C7" s="16">
        <v>70</v>
      </c>
      <c r="D7" s="16">
        <v>74</v>
      </c>
      <c r="E7" s="16">
        <v>63</v>
      </c>
      <c r="F7" s="30">
        <f t="shared" si="0"/>
        <v>14</v>
      </c>
      <c r="G7" s="30">
        <f t="shared" si="1"/>
        <v>21</v>
      </c>
      <c r="H7" s="30">
        <f t="shared" si="2"/>
        <v>35</v>
      </c>
      <c r="I7" s="30">
        <f t="shared" si="3"/>
        <v>14.8</v>
      </c>
      <c r="J7" s="30">
        <f t="shared" si="4"/>
        <v>22.2</v>
      </c>
      <c r="K7" s="30">
        <f t="shared" si="5"/>
        <v>37</v>
      </c>
      <c r="L7" s="37">
        <f t="shared" si="6"/>
        <v>12.6</v>
      </c>
      <c r="M7" s="30">
        <f t="shared" si="7"/>
        <v>18.9</v>
      </c>
      <c r="N7" s="31">
        <v>31</v>
      </c>
    </row>
    <row r="8" ht="18.75" spans="1:14">
      <c r="A8" s="14">
        <v>6</v>
      </c>
      <c r="B8" s="15" t="s">
        <v>20</v>
      </c>
      <c r="C8" s="16">
        <v>46</v>
      </c>
      <c r="D8" s="16">
        <v>50</v>
      </c>
      <c r="E8" s="16">
        <v>62</v>
      </c>
      <c r="F8" s="30">
        <f t="shared" si="0"/>
        <v>9.2</v>
      </c>
      <c r="G8" s="30">
        <f t="shared" si="1"/>
        <v>13.8</v>
      </c>
      <c r="H8" s="30">
        <f t="shared" si="2"/>
        <v>23</v>
      </c>
      <c r="I8" s="30">
        <f t="shared" si="3"/>
        <v>10</v>
      </c>
      <c r="J8" s="30">
        <f t="shared" si="4"/>
        <v>15</v>
      </c>
      <c r="K8" s="30">
        <f t="shared" si="5"/>
        <v>25</v>
      </c>
      <c r="L8" s="37">
        <f t="shared" si="6"/>
        <v>12.4</v>
      </c>
      <c r="M8" s="30">
        <f t="shared" si="7"/>
        <v>18.6</v>
      </c>
      <c r="N8" s="30">
        <f t="shared" ref="N8:N11" si="9">E8*50%</f>
        <v>31</v>
      </c>
    </row>
    <row r="9" ht="18.75" spans="1:14">
      <c r="A9" s="14">
        <v>7</v>
      </c>
      <c r="B9" s="15" t="s">
        <v>21</v>
      </c>
      <c r="C9" s="16">
        <v>22</v>
      </c>
      <c r="D9" s="16">
        <v>28</v>
      </c>
      <c r="E9" s="16">
        <v>33</v>
      </c>
      <c r="F9" s="30">
        <f t="shared" si="0"/>
        <v>4.4</v>
      </c>
      <c r="G9" s="30">
        <f t="shared" si="1"/>
        <v>6.6</v>
      </c>
      <c r="H9" s="30">
        <f t="shared" si="2"/>
        <v>11</v>
      </c>
      <c r="I9" s="30">
        <f t="shared" si="3"/>
        <v>5.6</v>
      </c>
      <c r="J9" s="30">
        <f t="shared" si="4"/>
        <v>8.4</v>
      </c>
      <c r="K9" s="30">
        <f t="shared" si="5"/>
        <v>14</v>
      </c>
      <c r="L9" s="37">
        <f t="shared" si="6"/>
        <v>6.6</v>
      </c>
      <c r="M9" s="30">
        <f t="shared" si="7"/>
        <v>9.9</v>
      </c>
      <c r="N9" s="31">
        <v>16</v>
      </c>
    </row>
    <row r="10" ht="18.75" spans="1:14">
      <c r="A10" s="14">
        <v>8</v>
      </c>
      <c r="B10" s="15" t="s">
        <v>22</v>
      </c>
      <c r="C10" s="16">
        <v>11</v>
      </c>
      <c r="D10" s="16">
        <v>13</v>
      </c>
      <c r="E10" s="16">
        <v>12</v>
      </c>
      <c r="F10" s="30">
        <f t="shared" si="0"/>
        <v>2.2</v>
      </c>
      <c r="G10" s="30">
        <f t="shared" si="1"/>
        <v>3.3</v>
      </c>
      <c r="H10" s="30">
        <f t="shared" si="2"/>
        <v>5.5</v>
      </c>
      <c r="I10" s="30">
        <f t="shared" si="3"/>
        <v>2.6</v>
      </c>
      <c r="J10" s="30">
        <f t="shared" si="4"/>
        <v>3.9</v>
      </c>
      <c r="K10" s="31">
        <v>6</v>
      </c>
      <c r="L10" s="37">
        <f t="shared" si="6"/>
        <v>2.4</v>
      </c>
      <c r="M10" s="30">
        <f t="shared" si="7"/>
        <v>3.6</v>
      </c>
      <c r="N10" s="30">
        <f t="shared" si="9"/>
        <v>6</v>
      </c>
    </row>
    <row r="11" ht="18.75" spans="1:14">
      <c r="A11" s="14">
        <v>9</v>
      </c>
      <c r="B11" s="15" t="s">
        <v>23</v>
      </c>
      <c r="C11" s="16">
        <v>36</v>
      </c>
      <c r="D11" s="16">
        <v>41</v>
      </c>
      <c r="E11" s="16">
        <v>36</v>
      </c>
      <c r="F11" s="30">
        <f t="shared" si="0"/>
        <v>7.2</v>
      </c>
      <c r="G11" s="30">
        <f t="shared" si="1"/>
        <v>10.8</v>
      </c>
      <c r="H11" s="30">
        <f t="shared" si="2"/>
        <v>18</v>
      </c>
      <c r="I11" s="30">
        <f t="shared" si="3"/>
        <v>8.2</v>
      </c>
      <c r="J11" s="30">
        <f t="shared" si="4"/>
        <v>12.3</v>
      </c>
      <c r="K11" s="30">
        <f t="shared" ref="K11:K15" si="10">D11*50%</f>
        <v>20.5</v>
      </c>
      <c r="L11" s="37">
        <f t="shared" si="6"/>
        <v>7.2</v>
      </c>
      <c r="M11" s="30">
        <f t="shared" si="7"/>
        <v>10.8</v>
      </c>
      <c r="N11" s="30">
        <f t="shared" si="9"/>
        <v>18</v>
      </c>
    </row>
    <row r="12" ht="18.75" spans="1:14">
      <c r="A12" s="14">
        <v>10</v>
      </c>
      <c r="B12" s="15" t="s">
        <v>24</v>
      </c>
      <c r="C12" s="16">
        <v>19</v>
      </c>
      <c r="D12" s="16">
        <v>25</v>
      </c>
      <c r="E12" s="16">
        <v>23</v>
      </c>
      <c r="F12" s="30">
        <f t="shared" si="0"/>
        <v>3.8</v>
      </c>
      <c r="G12" s="30">
        <f t="shared" si="1"/>
        <v>5.7</v>
      </c>
      <c r="H12" s="30">
        <v>9</v>
      </c>
      <c r="I12" s="30">
        <f t="shared" si="3"/>
        <v>5</v>
      </c>
      <c r="J12" s="30">
        <f t="shared" si="4"/>
        <v>7.5</v>
      </c>
      <c r="K12" s="31">
        <v>12</v>
      </c>
      <c r="L12" s="37">
        <f t="shared" si="6"/>
        <v>4.6</v>
      </c>
      <c r="M12" s="30">
        <f t="shared" si="7"/>
        <v>6.9</v>
      </c>
      <c r="N12" s="31">
        <v>11</v>
      </c>
    </row>
    <row r="13" ht="18.75" spans="1:14">
      <c r="A13" s="14">
        <v>11</v>
      </c>
      <c r="B13" s="15" t="s">
        <v>25</v>
      </c>
      <c r="C13" s="16">
        <v>18</v>
      </c>
      <c r="D13" s="16">
        <v>21</v>
      </c>
      <c r="E13" s="16">
        <v>24</v>
      </c>
      <c r="F13" s="30">
        <f t="shared" si="0"/>
        <v>3.6</v>
      </c>
      <c r="G13" s="30">
        <f t="shared" si="1"/>
        <v>5.4</v>
      </c>
      <c r="H13" s="30">
        <f t="shared" ref="H13:H23" si="11">C13*50%</f>
        <v>9</v>
      </c>
      <c r="I13" s="30">
        <f t="shared" si="3"/>
        <v>4.2</v>
      </c>
      <c r="J13" s="30">
        <f t="shared" si="4"/>
        <v>6.3</v>
      </c>
      <c r="K13" s="30">
        <f t="shared" si="10"/>
        <v>10.5</v>
      </c>
      <c r="L13" s="37">
        <f t="shared" si="6"/>
        <v>4.8</v>
      </c>
      <c r="M13" s="30">
        <f t="shared" si="7"/>
        <v>7.2</v>
      </c>
      <c r="N13" s="30">
        <f t="shared" ref="N13:N16" si="12">E13*50%</f>
        <v>12</v>
      </c>
    </row>
    <row r="14" ht="18.75" spans="1:14">
      <c r="A14" s="14">
        <v>12</v>
      </c>
      <c r="B14" s="15" t="s">
        <v>26</v>
      </c>
      <c r="C14" s="16">
        <v>1</v>
      </c>
      <c r="D14" s="16">
        <v>0</v>
      </c>
      <c r="E14" s="16">
        <v>3</v>
      </c>
      <c r="F14" s="30">
        <f t="shared" si="0"/>
        <v>0.2</v>
      </c>
      <c r="G14" s="30">
        <f t="shared" si="1"/>
        <v>0.3</v>
      </c>
      <c r="H14" s="30">
        <f t="shared" si="11"/>
        <v>0.5</v>
      </c>
      <c r="I14" s="30">
        <f t="shared" si="3"/>
        <v>0</v>
      </c>
      <c r="J14" s="30">
        <f t="shared" si="4"/>
        <v>0</v>
      </c>
      <c r="K14" s="30">
        <f t="shared" si="10"/>
        <v>0</v>
      </c>
      <c r="L14" s="37">
        <f t="shared" si="6"/>
        <v>0.6</v>
      </c>
      <c r="M14" s="30">
        <f t="shared" si="7"/>
        <v>0.9</v>
      </c>
      <c r="N14" s="31">
        <v>1</v>
      </c>
    </row>
    <row r="15" ht="18.75" spans="1:14">
      <c r="A15" s="14">
        <v>13</v>
      </c>
      <c r="B15" s="15" t="s">
        <v>27</v>
      </c>
      <c r="C15" s="16">
        <v>25</v>
      </c>
      <c r="D15" s="16">
        <v>28</v>
      </c>
      <c r="E15" s="16">
        <v>26</v>
      </c>
      <c r="F15" s="30">
        <f t="shared" si="0"/>
        <v>5</v>
      </c>
      <c r="G15" s="30">
        <f t="shared" si="1"/>
        <v>7.5</v>
      </c>
      <c r="H15" s="31">
        <v>12</v>
      </c>
      <c r="I15" s="30">
        <f t="shared" si="3"/>
        <v>5.6</v>
      </c>
      <c r="J15" s="30">
        <f t="shared" si="4"/>
        <v>8.4</v>
      </c>
      <c r="K15" s="30">
        <f t="shared" si="10"/>
        <v>14</v>
      </c>
      <c r="L15" s="37">
        <f t="shared" si="6"/>
        <v>5.2</v>
      </c>
      <c r="M15" s="30">
        <f t="shared" si="7"/>
        <v>7.8</v>
      </c>
      <c r="N15" s="30">
        <f t="shared" si="12"/>
        <v>13</v>
      </c>
    </row>
    <row r="16" ht="18.75" spans="1:14">
      <c r="A16" s="14">
        <v>14</v>
      </c>
      <c r="B16" s="15" t="s">
        <v>28</v>
      </c>
      <c r="C16" s="16">
        <v>2</v>
      </c>
      <c r="D16" s="16">
        <v>3</v>
      </c>
      <c r="E16" s="16">
        <v>6</v>
      </c>
      <c r="F16" s="30">
        <f t="shared" si="0"/>
        <v>0.4</v>
      </c>
      <c r="G16" s="30">
        <f t="shared" si="1"/>
        <v>0.6</v>
      </c>
      <c r="H16" s="30">
        <f t="shared" si="11"/>
        <v>1</v>
      </c>
      <c r="I16" s="30">
        <f t="shared" si="3"/>
        <v>0.6</v>
      </c>
      <c r="J16" s="30">
        <f t="shared" si="4"/>
        <v>0.9</v>
      </c>
      <c r="K16" s="31">
        <v>1</v>
      </c>
      <c r="L16" s="37">
        <f t="shared" si="6"/>
        <v>1.2</v>
      </c>
      <c r="M16" s="30">
        <f t="shared" si="7"/>
        <v>1.8</v>
      </c>
      <c r="N16" s="30">
        <f t="shared" si="12"/>
        <v>3</v>
      </c>
    </row>
    <row r="17" ht="18.75" spans="1:14">
      <c r="A17" s="14">
        <v>15</v>
      </c>
      <c r="B17" s="15" t="s">
        <v>29</v>
      </c>
      <c r="C17" s="16">
        <v>4</v>
      </c>
      <c r="D17" s="16">
        <v>4</v>
      </c>
      <c r="E17" s="16">
        <v>5</v>
      </c>
      <c r="F17" s="30">
        <f t="shared" si="0"/>
        <v>0.8</v>
      </c>
      <c r="G17" s="30">
        <f t="shared" si="1"/>
        <v>1.2</v>
      </c>
      <c r="H17" s="30">
        <f t="shared" si="11"/>
        <v>2</v>
      </c>
      <c r="I17" s="30">
        <f t="shared" si="3"/>
        <v>0.8</v>
      </c>
      <c r="J17" s="30">
        <f t="shared" si="4"/>
        <v>1.2</v>
      </c>
      <c r="K17" s="30">
        <f t="shared" ref="K17:K23" si="13">D17*50%</f>
        <v>2</v>
      </c>
      <c r="L17" s="37">
        <f t="shared" si="6"/>
        <v>1</v>
      </c>
      <c r="M17" s="30">
        <f t="shared" si="7"/>
        <v>1.5</v>
      </c>
      <c r="N17" s="31">
        <v>2</v>
      </c>
    </row>
    <row r="18" ht="18.75" spans="1:14">
      <c r="A18" s="14">
        <v>16</v>
      </c>
      <c r="B18" s="15" t="s">
        <v>30</v>
      </c>
      <c r="C18" s="16">
        <v>18</v>
      </c>
      <c r="D18" s="16">
        <v>16</v>
      </c>
      <c r="E18" s="16">
        <v>18</v>
      </c>
      <c r="F18" s="30">
        <f t="shared" si="0"/>
        <v>3.6</v>
      </c>
      <c r="G18" s="30">
        <f t="shared" si="1"/>
        <v>5.4</v>
      </c>
      <c r="H18" s="30">
        <f t="shared" si="11"/>
        <v>9</v>
      </c>
      <c r="I18" s="30">
        <f t="shared" si="3"/>
        <v>3.2</v>
      </c>
      <c r="J18" s="30">
        <f t="shared" si="4"/>
        <v>4.8</v>
      </c>
      <c r="K18" s="30">
        <f t="shared" si="13"/>
        <v>8</v>
      </c>
      <c r="L18" s="37">
        <f t="shared" si="6"/>
        <v>3.6</v>
      </c>
      <c r="M18" s="30">
        <f t="shared" si="7"/>
        <v>5.4</v>
      </c>
      <c r="N18" s="30">
        <f t="shared" ref="N18:N23" si="14">E18*50%</f>
        <v>9</v>
      </c>
    </row>
    <row r="19" ht="18.75" spans="1:14">
      <c r="A19" s="14">
        <v>17</v>
      </c>
      <c r="B19" s="15" t="s">
        <v>31</v>
      </c>
      <c r="C19" s="16"/>
      <c r="D19" s="16"/>
      <c r="E19" s="32"/>
      <c r="F19" s="30">
        <f t="shared" si="0"/>
        <v>0</v>
      </c>
      <c r="G19" s="30">
        <f t="shared" si="1"/>
        <v>0</v>
      </c>
      <c r="H19" s="30">
        <f t="shared" si="11"/>
        <v>0</v>
      </c>
      <c r="I19" s="30">
        <f t="shared" si="3"/>
        <v>0</v>
      </c>
      <c r="J19" s="30">
        <f t="shared" si="4"/>
        <v>0</v>
      </c>
      <c r="K19" s="30">
        <f t="shared" si="13"/>
        <v>0</v>
      </c>
      <c r="L19" s="37">
        <f t="shared" si="6"/>
        <v>0</v>
      </c>
      <c r="M19" s="30">
        <f t="shared" si="7"/>
        <v>0</v>
      </c>
      <c r="N19" s="30">
        <f t="shared" si="14"/>
        <v>0</v>
      </c>
    </row>
    <row r="20" ht="18.75" spans="1:14">
      <c r="A20" s="14">
        <v>18</v>
      </c>
      <c r="B20" s="15" t="s">
        <v>32</v>
      </c>
      <c r="C20" s="16"/>
      <c r="D20" s="32"/>
      <c r="E20" s="32"/>
      <c r="F20" s="30">
        <f t="shared" si="0"/>
        <v>0</v>
      </c>
      <c r="G20" s="30">
        <f t="shared" si="1"/>
        <v>0</v>
      </c>
      <c r="H20" s="30">
        <f t="shared" si="11"/>
        <v>0</v>
      </c>
      <c r="I20" s="30">
        <f t="shared" si="3"/>
        <v>0</v>
      </c>
      <c r="J20" s="30">
        <f t="shared" si="4"/>
        <v>0</v>
      </c>
      <c r="K20" s="30">
        <f t="shared" si="13"/>
        <v>0</v>
      </c>
      <c r="L20" s="37">
        <f t="shared" si="6"/>
        <v>0</v>
      </c>
      <c r="M20" s="30">
        <f t="shared" si="7"/>
        <v>0</v>
      </c>
      <c r="N20" s="30">
        <f t="shared" si="14"/>
        <v>0</v>
      </c>
    </row>
    <row r="21" ht="18.75" spans="1:14">
      <c r="A21" s="14">
        <v>19</v>
      </c>
      <c r="B21" s="15" t="s">
        <v>33</v>
      </c>
      <c r="C21" s="16"/>
      <c r="D21" s="32"/>
      <c r="E21" s="32"/>
      <c r="F21" s="30">
        <f t="shared" si="0"/>
        <v>0</v>
      </c>
      <c r="G21" s="30">
        <f t="shared" si="1"/>
        <v>0</v>
      </c>
      <c r="H21" s="30">
        <f t="shared" si="11"/>
        <v>0</v>
      </c>
      <c r="I21" s="30">
        <f t="shared" si="3"/>
        <v>0</v>
      </c>
      <c r="J21" s="30">
        <f t="shared" si="4"/>
        <v>0</v>
      </c>
      <c r="K21" s="30">
        <f t="shared" si="13"/>
        <v>0</v>
      </c>
      <c r="L21" s="37">
        <f t="shared" si="6"/>
        <v>0</v>
      </c>
      <c r="M21" s="30">
        <f t="shared" si="7"/>
        <v>0</v>
      </c>
      <c r="N21" s="30">
        <f t="shared" si="14"/>
        <v>0</v>
      </c>
    </row>
    <row r="22" ht="18.75" spans="1:14">
      <c r="A22" s="14">
        <v>20</v>
      </c>
      <c r="B22" s="15" t="s">
        <v>34</v>
      </c>
      <c r="C22" s="32"/>
      <c r="D22" s="32"/>
      <c r="E22" s="32"/>
      <c r="F22" s="30">
        <f t="shared" si="0"/>
        <v>0</v>
      </c>
      <c r="G22" s="30">
        <f t="shared" si="1"/>
        <v>0</v>
      </c>
      <c r="H22" s="30">
        <f t="shared" si="11"/>
        <v>0</v>
      </c>
      <c r="I22" s="30">
        <f t="shared" si="3"/>
        <v>0</v>
      </c>
      <c r="J22" s="30">
        <f t="shared" si="4"/>
        <v>0</v>
      </c>
      <c r="K22" s="30">
        <f t="shared" si="13"/>
        <v>0</v>
      </c>
      <c r="L22" s="37">
        <f t="shared" si="6"/>
        <v>0</v>
      </c>
      <c r="M22" s="30">
        <f t="shared" si="7"/>
        <v>0</v>
      </c>
      <c r="N22" s="30">
        <f t="shared" si="14"/>
        <v>0</v>
      </c>
    </row>
    <row r="23" ht="18.75" spans="1:14">
      <c r="A23" s="14">
        <v>21</v>
      </c>
      <c r="B23" s="15" t="s">
        <v>35</v>
      </c>
      <c r="C23" s="32"/>
      <c r="D23" s="32"/>
      <c r="E23" s="32"/>
      <c r="F23" s="30">
        <f t="shared" si="0"/>
        <v>0</v>
      </c>
      <c r="G23" s="30">
        <f t="shared" si="1"/>
        <v>0</v>
      </c>
      <c r="H23" s="30">
        <f t="shared" si="11"/>
        <v>0</v>
      </c>
      <c r="I23" s="30">
        <f t="shared" si="3"/>
        <v>0</v>
      </c>
      <c r="J23" s="30">
        <f t="shared" si="4"/>
        <v>0</v>
      </c>
      <c r="K23" s="30">
        <f t="shared" si="13"/>
        <v>0</v>
      </c>
      <c r="L23" s="37">
        <f t="shared" si="6"/>
        <v>0</v>
      </c>
      <c r="M23" s="30">
        <f t="shared" si="7"/>
        <v>0</v>
      </c>
      <c r="N23" s="30">
        <f t="shared" si="14"/>
        <v>0</v>
      </c>
    </row>
    <row r="24" ht="18.75" spans="1:14">
      <c r="A24" s="14"/>
      <c r="B24" s="20" t="s">
        <v>36</v>
      </c>
      <c r="C24" s="33">
        <f>SUM(C3:C23)</f>
        <v>375</v>
      </c>
      <c r="D24" s="33">
        <f>SUM(D3:D23)</f>
        <v>424</v>
      </c>
      <c r="E24" s="33">
        <f>SUM(E3:E23)</f>
        <v>476</v>
      </c>
      <c r="F24" s="33"/>
      <c r="G24" s="33"/>
      <c r="H24" s="33"/>
      <c r="I24" s="33"/>
      <c r="J24" s="33"/>
      <c r="K24" s="33"/>
      <c r="L24" s="33"/>
      <c r="M24" s="33"/>
      <c r="N24" s="33"/>
    </row>
  </sheetData>
  <sheetProtection sheet="1" formatCells="0" formatColumns="0" formatRows="0" insertRows="0" insertColumns="0" insertHyperlinks="0" deleteColumns="0" deleteRows="0" sort="0" autoFilter="0" pivotTables="0"/>
  <protectedRanges>
    <protectedRange sqref="C3:N24" name="Range1"/>
  </protectedRange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pane xSplit="2" ySplit="1" topLeftCell="C11" activePane="bottomRight" state="frozen"/>
      <selection/>
      <selection pane="topRight"/>
      <selection pane="bottomLeft"/>
      <selection pane="bottomRight" activeCell="B1" sqref="B1"/>
    </sheetView>
  </sheetViews>
  <sheetFormatPr defaultColWidth="8" defaultRowHeight="13.5"/>
  <cols>
    <col min="1" max="1" width="4.44444444444444" style="2" customWidth="1"/>
    <col min="2" max="2" width="23.6666666666667" style="2" customWidth="1"/>
    <col min="3" max="5" width="10.8666666666667" style="2" customWidth="1"/>
    <col min="6" max="6" width="10.8666666666667" style="3" customWidth="1"/>
    <col min="7" max="14" width="10.8666666666667" style="2" customWidth="1"/>
    <col min="15" max="15" width="7.59259259259259" style="2" customWidth="1"/>
    <col min="16" max="18" width="10.8666666666667" style="2" customWidth="1"/>
    <col min="19" max="16382" width="7.9037037037037" style="2"/>
    <col min="16383" max="16384" width="8" style="2"/>
  </cols>
  <sheetData>
    <row r="1" ht="31.2" customHeight="1" spans="1:18">
      <c r="A1" s="4" t="s">
        <v>0</v>
      </c>
      <c r="B1" s="4"/>
      <c r="C1" s="4"/>
      <c r="D1" s="4"/>
      <c r="E1" s="5"/>
      <c r="F1" s="6"/>
      <c r="G1" s="4"/>
      <c r="H1" s="4"/>
      <c r="I1" s="4"/>
      <c r="J1" s="4"/>
      <c r="K1" s="4"/>
      <c r="L1" s="4"/>
      <c r="M1" s="4"/>
      <c r="N1" s="5"/>
      <c r="O1" s="5"/>
      <c r="P1" s="5"/>
      <c r="Q1" s="5"/>
      <c r="R1" s="5"/>
    </row>
    <row r="2" s="1" customFormat="1" ht="36" spans="1:18">
      <c r="A2" s="7" t="s">
        <v>1</v>
      </c>
      <c r="B2" s="7" t="s">
        <v>2</v>
      </c>
      <c r="C2" s="8" t="s">
        <v>37</v>
      </c>
      <c r="D2" s="9" t="s">
        <v>38</v>
      </c>
      <c r="E2" s="10" t="s">
        <v>39</v>
      </c>
      <c r="F2" s="11" t="s">
        <v>40</v>
      </c>
      <c r="G2" s="12" t="s">
        <v>41</v>
      </c>
      <c r="H2" s="13" t="s">
        <v>42</v>
      </c>
      <c r="I2" s="22" t="s">
        <v>43</v>
      </c>
      <c r="J2" s="22"/>
      <c r="K2" s="12" t="s">
        <v>44</v>
      </c>
      <c r="L2" s="12" t="s">
        <v>45</v>
      </c>
      <c r="M2" s="12" t="s">
        <v>46</v>
      </c>
      <c r="N2" s="23" t="s">
        <v>47</v>
      </c>
      <c r="O2" s="23"/>
      <c r="P2" s="12" t="s">
        <v>48</v>
      </c>
      <c r="Q2" s="12" t="s">
        <v>49</v>
      </c>
      <c r="R2" s="12" t="s">
        <v>50</v>
      </c>
    </row>
    <row r="3" ht="15.75" spans="1:18">
      <c r="A3" s="14">
        <v>1</v>
      </c>
      <c r="B3" s="15" t="s">
        <v>15</v>
      </c>
      <c r="C3" s="16">
        <v>206</v>
      </c>
      <c r="D3" s="16">
        <v>226</v>
      </c>
      <c r="E3" s="16">
        <v>250</v>
      </c>
      <c r="F3" s="17">
        <f t="shared" ref="F3:F23" si="0">C3*20%</f>
        <v>41.2</v>
      </c>
      <c r="G3" s="18">
        <f t="shared" ref="G3:G23" si="1">C3*30%</f>
        <v>61.8</v>
      </c>
      <c r="H3" s="18">
        <f t="shared" ref="H3:H6" si="2">C3*50%</f>
        <v>103</v>
      </c>
      <c r="I3" s="16">
        <v>4</v>
      </c>
      <c r="J3" s="24">
        <v>222</v>
      </c>
      <c r="K3" s="18">
        <f t="shared" ref="K3:K23" si="3">J3*20%</f>
        <v>44.4</v>
      </c>
      <c r="L3" s="18">
        <f t="shared" ref="L3:L23" si="4">J3*30%</f>
        <v>66.6</v>
      </c>
      <c r="M3" s="18">
        <f t="shared" ref="M3:M10" si="5">J3*50%</f>
        <v>111</v>
      </c>
      <c r="N3" s="16">
        <v>16</v>
      </c>
      <c r="O3" s="16">
        <v>234</v>
      </c>
      <c r="P3" s="18">
        <f t="shared" ref="P3:P24" si="6">O3*20%</f>
        <v>46.8</v>
      </c>
      <c r="Q3" s="18">
        <f t="shared" ref="Q3:Q24" si="7">O3*30%</f>
        <v>70.2</v>
      </c>
      <c r="R3" s="19">
        <f t="shared" ref="R3:R7" si="8">O3*50%</f>
        <v>117</v>
      </c>
    </row>
    <row r="4" ht="15.75" spans="1:18">
      <c r="A4" s="14">
        <v>2</v>
      </c>
      <c r="B4" s="15" t="s">
        <v>16</v>
      </c>
      <c r="C4" s="16">
        <v>227</v>
      </c>
      <c r="D4" s="16">
        <v>256</v>
      </c>
      <c r="E4" s="16">
        <v>285</v>
      </c>
      <c r="F4" s="17">
        <f t="shared" si="0"/>
        <v>45.4</v>
      </c>
      <c r="G4" s="18">
        <f t="shared" si="1"/>
        <v>68.1</v>
      </c>
      <c r="H4" s="18">
        <f t="shared" si="2"/>
        <v>113.5</v>
      </c>
      <c r="I4" s="16">
        <v>3</v>
      </c>
      <c r="J4" s="24">
        <v>253</v>
      </c>
      <c r="K4" s="18">
        <f t="shared" si="3"/>
        <v>50.6</v>
      </c>
      <c r="L4" s="18">
        <f t="shared" si="4"/>
        <v>75.9</v>
      </c>
      <c r="M4" s="18">
        <v>126</v>
      </c>
      <c r="N4" s="16">
        <v>18</v>
      </c>
      <c r="O4" s="16">
        <v>267</v>
      </c>
      <c r="P4" s="18">
        <f t="shared" si="6"/>
        <v>53.4</v>
      </c>
      <c r="Q4" s="18">
        <f t="shared" si="7"/>
        <v>80.1</v>
      </c>
      <c r="R4" s="18">
        <f t="shared" si="8"/>
        <v>133.5</v>
      </c>
    </row>
    <row r="5" ht="15.75" spans="1:18">
      <c r="A5" s="14">
        <v>3</v>
      </c>
      <c r="B5" s="15" t="s">
        <v>17</v>
      </c>
      <c r="C5" s="16">
        <v>228</v>
      </c>
      <c r="D5" s="16">
        <v>235</v>
      </c>
      <c r="E5" s="16">
        <v>234</v>
      </c>
      <c r="F5" s="17">
        <f t="shared" si="0"/>
        <v>45.6</v>
      </c>
      <c r="G5" s="18">
        <f t="shared" si="1"/>
        <v>68.4</v>
      </c>
      <c r="H5" s="18">
        <f t="shared" si="2"/>
        <v>114</v>
      </c>
      <c r="I5" s="16"/>
      <c r="J5" s="24">
        <v>235</v>
      </c>
      <c r="K5" s="18">
        <f t="shared" si="3"/>
        <v>47</v>
      </c>
      <c r="L5" s="18">
        <f t="shared" si="4"/>
        <v>70.5</v>
      </c>
      <c r="M5" s="19">
        <v>117</v>
      </c>
      <c r="N5" s="16">
        <v>15</v>
      </c>
      <c r="O5" s="16">
        <v>219</v>
      </c>
      <c r="P5" s="18">
        <f t="shared" si="6"/>
        <v>43.8</v>
      </c>
      <c r="Q5" s="18">
        <f t="shared" si="7"/>
        <v>65.7</v>
      </c>
      <c r="R5" s="19">
        <v>109</v>
      </c>
    </row>
    <row r="6" ht="15.75" spans="1:18">
      <c r="A6" s="14">
        <v>4</v>
      </c>
      <c r="B6" s="15" t="s">
        <v>18</v>
      </c>
      <c r="C6" s="16">
        <v>181</v>
      </c>
      <c r="D6" s="16">
        <v>219</v>
      </c>
      <c r="E6" s="16">
        <v>232</v>
      </c>
      <c r="F6" s="17">
        <f t="shared" si="0"/>
        <v>36.2</v>
      </c>
      <c r="G6" s="18">
        <f t="shared" si="1"/>
        <v>54.3</v>
      </c>
      <c r="H6" s="18">
        <f t="shared" si="2"/>
        <v>90.5</v>
      </c>
      <c r="I6" s="16"/>
      <c r="J6" s="24">
        <v>219</v>
      </c>
      <c r="K6" s="18">
        <f t="shared" si="3"/>
        <v>43.8</v>
      </c>
      <c r="L6" s="18">
        <f t="shared" si="4"/>
        <v>65.7</v>
      </c>
      <c r="M6" s="19">
        <v>109</v>
      </c>
      <c r="N6" s="16">
        <v>11</v>
      </c>
      <c r="O6" s="16">
        <v>221</v>
      </c>
      <c r="P6" s="18">
        <f t="shared" si="6"/>
        <v>44.2</v>
      </c>
      <c r="Q6" s="18">
        <f t="shared" si="7"/>
        <v>66.3</v>
      </c>
      <c r="R6" s="18">
        <f t="shared" si="8"/>
        <v>110.5</v>
      </c>
    </row>
    <row r="7" ht="15.75" spans="1:18">
      <c r="A7" s="14"/>
      <c r="B7" s="15" t="s">
        <v>19</v>
      </c>
      <c r="C7" s="16">
        <v>299</v>
      </c>
      <c r="D7" s="16">
        <v>298</v>
      </c>
      <c r="E7" s="16">
        <v>305</v>
      </c>
      <c r="F7" s="17">
        <f t="shared" si="0"/>
        <v>59.8</v>
      </c>
      <c r="G7" s="18">
        <f t="shared" si="1"/>
        <v>89.7</v>
      </c>
      <c r="H7" s="19">
        <v>149</v>
      </c>
      <c r="I7" s="16"/>
      <c r="J7" s="24">
        <v>298</v>
      </c>
      <c r="K7" s="18">
        <f t="shared" si="3"/>
        <v>59.6</v>
      </c>
      <c r="L7" s="18">
        <f t="shared" si="4"/>
        <v>89.4</v>
      </c>
      <c r="M7" s="18">
        <f t="shared" si="5"/>
        <v>149</v>
      </c>
      <c r="N7" s="16">
        <v>13</v>
      </c>
      <c r="O7" s="16">
        <v>292</v>
      </c>
      <c r="P7" s="18">
        <f t="shared" si="6"/>
        <v>58.4</v>
      </c>
      <c r="Q7" s="18">
        <f t="shared" si="7"/>
        <v>87.6</v>
      </c>
      <c r="R7" s="18">
        <f t="shared" si="8"/>
        <v>146</v>
      </c>
    </row>
    <row r="8" ht="15.75" spans="1:18">
      <c r="A8" s="14">
        <v>6</v>
      </c>
      <c r="B8" s="15" t="s">
        <v>20</v>
      </c>
      <c r="C8" s="16">
        <v>216</v>
      </c>
      <c r="D8" s="16">
        <v>245</v>
      </c>
      <c r="E8" s="16">
        <v>292</v>
      </c>
      <c r="F8" s="17">
        <f t="shared" si="0"/>
        <v>43.2</v>
      </c>
      <c r="G8" s="18">
        <f t="shared" si="1"/>
        <v>64.8</v>
      </c>
      <c r="H8" s="18">
        <f t="shared" ref="H8:H11" si="9">C8*50%</f>
        <v>108</v>
      </c>
      <c r="I8" s="16">
        <v>7</v>
      </c>
      <c r="J8" s="24">
        <v>238</v>
      </c>
      <c r="K8" s="18">
        <f t="shared" si="3"/>
        <v>47.6</v>
      </c>
      <c r="L8" s="18">
        <f t="shared" si="4"/>
        <v>71.4</v>
      </c>
      <c r="M8" s="18">
        <f t="shared" si="5"/>
        <v>119</v>
      </c>
      <c r="N8" s="16">
        <v>9</v>
      </c>
      <c r="O8" s="16">
        <v>283</v>
      </c>
      <c r="P8" s="18">
        <f t="shared" si="6"/>
        <v>56.6</v>
      </c>
      <c r="Q8" s="18">
        <f t="shared" si="7"/>
        <v>84.9</v>
      </c>
      <c r="R8" s="18">
        <v>141</v>
      </c>
    </row>
    <row r="9" ht="15.75" spans="1:18">
      <c r="A9" s="14">
        <v>7</v>
      </c>
      <c r="B9" s="15" t="s">
        <v>21</v>
      </c>
      <c r="C9" s="16">
        <v>205</v>
      </c>
      <c r="D9" s="16">
        <v>216</v>
      </c>
      <c r="E9" s="16">
        <v>234</v>
      </c>
      <c r="F9" s="17">
        <f t="shared" si="0"/>
        <v>41</v>
      </c>
      <c r="G9" s="18">
        <f t="shared" si="1"/>
        <v>61.5</v>
      </c>
      <c r="H9" s="19">
        <v>102</v>
      </c>
      <c r="I9" s="16"/>
      <c r="J9" s="24">
        <v>215</v>
      </c>
      <c r="K9" s="18">
        <f t="shared" si="3"/>
        <v>43</v>
      </c>
      <c r="L9" s="18">
        <f t="shared" si="4"/>
        <v>64.5</v>
      </c>
      <c r="M9" s="18">
        <f t="shared" si="5"/>
        <v>107.5</v>
      </c>
      <c r="N9" s="16">
        <v>6</v>
      </c>
      <c r="O9" s="16">
        <v>228</v>
      </c>
      <c r="P9" s="18">
        <f t="shared" si="6"/>
        <v>45.6</v>
      </c>
      <c r="Q9" s="18">
        <f t="shared" si="7"/>
        <v>68.4</v>
      </c>
      <c r="R9" s="18">
        <f t="shared" ref="R9:R13" si="10">O9*50%</f>
        <v>114</v>
      </c>
    </row>
    <row r="10" ht="15.75" spans="1:18">
      <c r="A10" s="14">
        <v>8</v>
      </c>
      <c r="B10" s="15" t="s">
        <v>22</v>
      </c>
      <c r="C10" s="16">
        <v>118</v>
      </c>
      <c r="D10" s="16">
        <v>136</v>
      </c>
      <c r="E10" s="16">
        <v>155</v>
      </c>
      <c r="F10" s="17">
        <f t="shared" si="0"/>
        <v>23.6</v>
      </c>
      <c r="G10" s="18">
        <f t="shared" si="1"/>
        <v>35.4</v>
      </c>
      <c r="H10" s="18">
        <f t="shared" si="9"/>
        <v>59</v>
      </c>
      <c r="I10" s="16"/>
      <c r="J10" s="24">
        <v>136</v>
      </c>
      <c r="K10" s="18">
        <f t="shared" si="3"/>
        <v>27.2</v>
      </c>
      <c r="L10" s="18">
        <f t="shared" si="4"/>
        <v>40.8</v>
      </c>
      <c r="M10" s="18">
        <f t="shared" si="5"/>
        <v>68</v>
      </c>
      <c r="N10" s="16">
        <v>2</v>
      </c>
      <c r="O10" s="16">
        <v>153</v>
      </c>
      <c r="P10" s="18">
        <f t="shared" si="6"/>
        <v>30.6</v>
      </c>
      <c r="Q10" s="18">
        <f t="shared" si="7"/>
        <v>45.9</v>
      </c>
      <c r="R10" s="18">
        <v>76</v>
      </c>
    </row>
    <row r="11" ht="15.75" spans="1:18">
      <c r="A11" s="14">
        <v>9</v>
      </c>
      <c r="B11" s="15" t="s">
        <v>23</v>
      </c>
      <c r="C11" s="16">
        <v>138</v>
      </c>
      <c r="D11" s="16">
        <v>163</v>
      </c>
      <c r="E11" s="16">
        <v>171</v>
      </c>
      <c r="F11" s="17">
        <f t="shared" si="0"/>
        <v>27.6</v>
      </c>
      <c r="G11" s="18">
        <f t="shared" si="1"/>
        <v>41.4</v>
      </c>
      <c r="H11" s="18">
        <f t="shared" si="9"/>
        <v>69</v>
      </c>
      <c r="I11" s="16"/>
      <c r="J11" s="24">
        <v>163</v>
      </c>
      <c r="K11" s="18">
        <f t="shared" si="3"/>
        <v>32.6</v>
      </c>
      <c r="L11" s="18">
        <f t="shared" si="4"/>
        <v>48.9</v>
      </c>
      <c r="M11" s="19">
        <v>81</v>
      </c>
      <c r="N11" s="16"/>
      <c r="O11" s="16">
        <v>171</v>
      </c>
      <c r="P11" s="18">
        <f t="shared" si="6"/>
        <v>34.2</v>
      </c>
      <c r="Q11" s="18">
        <f t="shared" si="7"/>
        <v>51.3</v>
      </c>
      <c r="R11" s="18">
        <f t="shared" si="10"/>
        <v>85.5</v>
      </c>
    </row>
    <row r="12" ht="15.75" spans="1:18">
      <c r="A12" s="14">
        <v>10</v>
      </c>
      <c r="B12" s="15" t="s">
        <v>24</v>
      </c>
      <c r="C12" s="16">
        <v>203</v>
      </c>
      <c r="D12" s="16">
        <v>204</v>
      </c>
      <c r="E12" s="16">
        <v>206</v>
      </c>
      <c r="F12" s="17">
        <f t="shared" si="0"/>
        <v>40.6</v>
      </c>
      <c r="G12" s="18">
        <f t="shared" si="1"/>
        <v>60.9</v>
      </c>
      <c r="H12" s="19">
        <v>101</v>
      </c>
      <c r="I12" s="16"/>
      <c r="J12" s="24">
        <v>204</v>
      </c>
      <c r="K12" s="18">
        <f t="shared" si="3"/>
        <v>40.8</v>
      </c>
      <c r="L12" s="18">
        <f t="shared" si="4"/>
        <v>61.2</v>
      </c>
      <c r="M12" s="18">
        <f t="shared" ref="M12:M16" si="11">J12*50%</f>
        <v>102</v>
      </c>
      <c r="N12" s="16">
        <v>1</v>
      </c>
      <c r="O12" s="16">
        <v>205</v>
      </c>
      <c r="P12" s="18">
        <f t="shared" si="6"/>
        <v>41</v>
      </c>
      <c r="Q12" s="18">
        <f t="shared" si="7"/>
        <v>61.5</v>
      </c>
      <c r="R12" s="18">
        <v>102</v>
      </c>
    </row>
    <row r="13" ht="15.75" spans="1:18">
      <c r="A13" s="14">
        <v>11</v>
      </c>
      <c r="B13" s="15" t="s">
        <v>25</v>
      </c>
      <c r="C13" s="16">
        <v>259</v>
      </c>
      <c r="D13" s="16">
        <v>271</v>
      </c>
      <c r="E13" s="16">
        <v>292</v>
      </c>
      <c r="F13" s="17">
        <f t="shared" si="0"/>
        <v>51.8</v>
      </c>
      <c r="G13" s="18">
        <f t="shared" si="1"/>
        <v>77.7</v>
      </c>
      <c r="H13" s="19">
        <v>129</v>
      </c>
      <c r="I13" s="16">
        <v>3</v>
      </c>
      <c r="J13" s="24">
        <v>268</v>
      </c>
      <c r="K13" s="18">
        <f t="shared" si="3"/>
        <v>53.6</v>
      </c>
      <c r="L13" s="18">
        <f t="shared" si="4"/>
        <v>80.4</v>
      </c>
      <c r="M13" s="18">
        <f t="shared" si="11"/>
        <v>134</v>
      </c>
      <c r="N13" s="16">
        <v>21</v>
      </c>
      <c r="O13" s="16">
        <v>271</v>
      </c>
      <c r="P13" s="18">
        <f t="shared" si="6"/>
        <v>54.2</v>
      </c>
      <c r="Q13" s="18">
        <f t="shared" si="7"/>
        <v>81.3</v>
      </c>
      <c r="R13" s="18">
        <f t="shared" si="10"/>
        <v>135.5</v>
      </c>
    </row>
    <row r="14" ht="15.75" spans="1:18">
      <c r="A14" s="14">
        <v>12</v>
      </c>
      <c r="B14" s="15" t="s">
        <v>26</v>
      </c>
      <c r="C14" s="16">
        <v>36</v>
      </c>
      <c r="D14" s="16">
        <v>44</v>
      </c>
      <c r="E14" s="16">
        <v>54</v>
      </c>
      <c r="F14" s="17">
        <f t="shared" si="0"/>
        <v>7.2</v>
      </c>
      <c r="G14" s="18">
        <f t="shared" si="1"/>
        <v>10.8</v>
      </c>
      <c r="H14" s="18">
        <f t="shared" ref="H14:H18" si="12">C14*50%</f>
        <v>18</v>
      </c>
      <c r="I14" s="16"/>
      <c r="J14" s="24">
        <v>44</v>
      </c>
      <c r="K14" s="18">
        <f t="shared" si="3"/>
        <v>8.8</v>
      </c>
      <c r="L14" s="18">
        <f t="shared" si="4"/>
        <v>13.2</v>
      </c>
      <c r="M14" s="18">
        <f t="shared" si="11"/>
        <v>22</v>
      </c>
      <c r="N14" s="16">
        <v>2</v>
      </c>
      <c r="O14" s="16">
        <v>52</v>
      </c>
      <c r="P14" s="18">
        <f t="shared" si="6"/>
        <v>10.4</v>
      </c>
      <c r="Q14" s="18">
        <f t="shared" si="7"/>
        <v>15.6</v>
      </c>
      <c r="R14" s="19">
        <v>26</v>
      </c>
    </row>
    <row r="15" ht="15.75" spans="1:18">
      <c r="A15" s="14">
        <v>13</v>
      </c>
      <c r="B15" s="15" t="s">
        <v>27</v>
      </c>
      <c r="C15" s="16">
        <v>157</v>
      </c>
      <c r="D15" s="16">
        <v>184</v>
      </c>
      <c r="E15" s="16">
        <v>192</v>
      </c>
      <c r="F15" s="17">
        <f t="shared" si="0"/>
        <v>31.4</v>
      </c>
      <c r="G15" s="18">
        <f t="shared" si="1"/>
        <v>47.1</v>
      </c>
      <c r="H15" s="18">
        <f t="shared" si="12"/>
        <v>78.5</v>
      </c>
      <c r="I15" s="16"/>
      <c r="J15" s="24">
        <v>184</v>
      </c>
      <c r="K15" s="18">
        <f t="shared" si="3"/>
        <v>36.8</v>
      </c>
      <c r="L15" s="18">
        <f t="shared" si="4"/>
        <v>55.2</v>
      </c>
      <c r="M15" s="18">
        <f t="shared" si="11"/>
        <v>92</v>
      </c>
      <c r="N15" s="16">
        <v>2</v>
      </c>
      <c r="O15" s="16">
        <v>190</v>
      </c>
      <c r="P15" s="18">
        <f t="shared" si="6"/>
        <v>38</v>
      </c>
      <c r="Q15" s="18">
        <f t="shared" si="7"/>
        <v>57</v>
      </c>
      <c r="R15" s="18">
        <f t="shared" ref="R15:R20" si="13">O15*50%</f>
        <v>95</v>
      </c>
    </row>
    <row r="16" ht="15.75" spans="1:18">
      <c r="A16" s="14">
        <v>14</v>
      </c>
      <c r="B16" s="15" t="s">
        <v>28</v>
      </c>
      <c r="C16" s="16">
        <v>184</v>
      </c>
      <c r="D16" s="16">
        <v>216</v>
      </c>
      <c r="E16" s="16">
        <v>265</v>
      </c>
      <c r="F16" s="17">
        <f t="shared" si="0"/>
        <v>36.8</v>
      </c>
      <c r="G16" s="18">
        <f t="shared" si="1"/>
        <v>55.2</v>
      </c>
      <c r="H16" s="18">
        <f t="shared" si="12"/>
        <v>92</v>
      </c>
      <c r="I16" s="16"/>
      <c r="J16" s="24">
        <v>216</v>
      </c>
      <c r="K16" s="18">
        <f t="shared" si="3"/>
        <v>43.2</v>
      </c>
      <c r="L16" s="18">
        <f t="shared" si="4"/>
        <v>64.8</v>
      </c>
      <c r="M16" s="18">
        <f t="shared" si="11"/>
        <v>108</v>
      </c>
      <c r="N16" s="16">
        <v>4</v>
      </c>
      <c r="O16" s="16">
        <v>261</v>
      </c>
      <c r="P16" s="18">
        <f t="shared" si="6"/>
        <v>52.2</v>
      </c>
      <c r="Q16" s="18">
        <f t="shared" si="7"/>
        <v>78.3</v>
      </c>
      <c r="R16" s="18">
        <f t="shared" si="13"/>
        <v>130.5</v>
      </c>
    </row>
    <row r="17" ht="15.75" spans="1:18">
      <c r="A17" s="14">
        <v>15</v>
      </c>
      <c r="B17" s="15" t="s">
        <v>29</v>
      </c>
      <c r="C17" s="16">
        <v>117</v>
      </c>
      <c r="D17" s="16">
        <v>133</v>
      </c>
      <c r="E17" s="16">
        <v>136</v>
      </c>
      <c r="F17" s="17">
        <f t="shared" si="0"/>
        <v>23.4</v>
      </c>
      <c r="G17" s="18">
        <f t="shared" si="1"/>
        <v>35.1</v>
      </c>
      <c r="H17" s="18">
        <f t="shared" si="12"/>
        <v>58.5</v>
      </c>
      <c r="I17" s="16"/>
      <c r="J17" s="24">
        <v>133</v>
      </c>
      <c r="K17" s="18">
        <f t="shared" si="3"/>
        <v>26.6</v>
      </c>
      <c r="L17" s="18">
        <f t="shared" si="4"/>
        <v>39.9</v>
      </c>
      <c r="M17" s="19">
        <v>66</v>
      </c>
      <c r="N17" s="16"/>
      <c r="O17" s="16">
        <v>136</v>
      </c>
      <c r="P17" s="18">
        <f t="shared" si="6"/>
        <v>27.2</v>
      </c>
      <c r="Q17" s="18">
        <f t="shared" si="7"/>
        <v>40.8</v>
      </c>
      <c r="R17" s="18">
        <f t="shared" si="13"/>
        <v>68</v>
      </c>
    </row>
    <row r="18" ht="15.75" spans="1:18">
      <c r="A18" s="14">
        <v>16</v>
      </c>
      <c r="B18" s="15" t="s">
        <v>30</v>
      </c>
      <c r="C18" s="16">
        <v>52</v>
      </c>
      <c r="D18" s="16">
        <v>202</v>
      </c>
      <c r="E18" s="16">
        <v>211</v>
      </c>
      <c r="F18" s="17">
        <f t="shared" si="0"/>
        <v>10.4</v>
      </c>
      <c r="G18" s="18">
        <f t="shared" si="1"/>
        <v>15.6</v>
      </c>
      <c r="H18" s="18">
        <f t="shared" si="12"/>
        <v>26</v>
      </c>
      <c r="I18" s="16">
        <v>3</v>
      </c>
      <c r="J18" s="24">
        <v>199</v>
      </c>
      <c r="K18" s="18">
        <f t="shared" si="3"/>
        <v>39.8</v>
      </c>
      <c r="L18" s="18">
        <f t="shared" si="4"/>
        <v>59.7</v>
      </c>
      <c r="M18" s="19">
        <v>99</v>
      </c>
      <c r="N18" s="16">
        <v>35</v>
      </c>
      <c r="O18" s="16">
        <v>176</v>
      </c>
      <c r="P18" s="18">
        <f t="shared" si="6"/>
        <v>35.2</v>
      </c>
      <c r="Q18" s="18">
        <f t="shared" si="7"/>
        <v>52.8</v>
      </c>
      <c r="R18" s="18">
        <f t="shared" si="13"/>
        <v>88</v>
      </c>
    </row>
    <row r="19" ht="15.75" spans="1:18">
      <c r="A19" s="14">
        <v>17</v>
      </c>
      <c r="B19" s="15" t="s">
        <v>31</v>
      </c>
      <c r="C19" s="16">
        <v>29</v>
      </c>
      <c r="D19" s="16">
        <v>139</v>
      </c>
      <c r="E19" s="16">
        <v>193</v>
      </c>
      <c r="F19" s="17">
        <f t="shared" si="0"/>
        <v>5.8</v>
      </c>
      <c r="G19" s="18">
        <f t="shared" si="1"/>
        <v>8.7</v>
      </c>
      <c r="H19" s="19">
        <v>14</v>
      </c>
      <c r="I19" s="25">
        <v>0</v>
      </c>
      <c r="J19" s="25">
        <v>139</v>
      </c>
      <c r="K19" s="18">
        <f t="shared" si="3"/>
        <v>27.8</v>
      </c>
      <c r="L19" s="18">
        <f t="shared" si="4"/>
        <v>41.7</v>
      </c>
      <c r="M19" s="19">
        <v>69</v>
      </c>
      <c r="N19" s="16">
        <v>22</v>
      </c>
      <c r="O19" s="16">
        <v>171</v>
      </c>
      <c r="P19" s="18">
        <f t="shared" si="6"/>
        <v>34.2</v>
      </c>
      <c r="Q19" s="18">
        <f t="shared" si="7"/>
        <v>51.3</v>
      </c>
      <c r="R19" s="18">
        <f t="shared" si="13"/>
        <v>85.5</v>
      </c>
    </row>
    <row r="20" ht="15.75" spans="1:18">
      <c r="A20" s="14">
        <v>18</v>
      </c>
      <c r="B20" s="15" t="s">
        <v>32</v>
      </c>
      <c r="C20" s="16">
        <v>41</v>
      </c>
      <c r="D20" s="16">
        <v>70</v>
      </c>
      <c r="E20" s="16">
        <v>22</v>
      </c>
      <c r="F20" s="17">
        <f t="shared" si="0"/>
        <v>8.2</v>
      </c>
      <c r="G20" s="18">
        <f t="shared" si="1"/>
        <v>12.3</v>
      </c>
      <c r="H20" s="18">
        <f t="shared" ref="H20:H22" si="14">C20*50%</f>
        <v>20.5</v>
      </c>
      <c r="I20" s="25">
        <v>0</v>
      </c>
      <c r="J20" s="25">
        <v>70</v>
      </c>
      <c r="K20" s="18">
        <f t="shared" si="3"/>
        <v>14</v>
      </c>
      <c r="L20" s="18">
        <f t="shared" si="4"/>
        <v>21</v>
      </c>
      <c r="M20" s="18">
        <f t="shared" ref="M20:M22" si="15">J20*50%</f>
        <v>35</v>
      </c>
      <c r="N20" s="16"/>
      <c r="O20" s="16">
        <v>22</v>
      </c>
      <c r="P20" s="18">
        <f t="shared" si="6"/>
        <v>4.4</v>
      </c>
      <c r="Q20" s="18">
        <f t="shared" si="7"/>
        <v>6.6</v>
      </c>
      <c r="R20" s="18">
        <f t="shared" si="13"/>
        <v>11</v>
      </c>
    </row>
    <row r="21" ht="15.75" spans="1:18">
      <c r="A21" s="14">
        <v>19</v>
      </c>
      <c r="B21" s="15" t="s">
        <v>33</v>
      </c>
      <c r="C21" s="16">
        <v>0</v>
      </c>
      <c r="D21" s="16">
        <v>26</v>
      </c>
      <c r="E21" s="16">
        <v>26</v>
      </c>
      <c r="F21" s="17">
        <f t="shared" si="0"/>
        <v>0</v>
      </c>
      <c r="G21" s="18">
        <f t="shared" si="1"/>
        <v>0</v>
      </c>
      <c r="H21" s="18">
        <f t="shared" si="14"/>
        <v>0</v>
      </c>
      <c r="I21" s="25">
        <v>0</v>
      </c>
      <c r="J21" s="25">
        <v>26</v>
      </c>
      <c r="K21" s="18">
        <f t="shared" si="3"/>
        <v>5.2</v>
      </c>
      <c r="L21" s="18">
        <f t="shared" si="4"/>
        <v>7.8</v>
      </c>
      <c r="M21" s="18">
        <f t="shared" si="15"/>
        <v>13</v>
      </c>
      <c r="N21" s="16">
        <v>1</v>
      </c>
      <c r="O21" s="16">
        <v>25</v>
      </c>
      <c r="P21" s="18">
        <f t="shared" si="6"/>
        <v>5</v>
      </c>
      <c r="Q21" s="18">
        <f t="shared" si="7"/>
        <v>7.5</v>
      </c>
      <c r="R21" s="19">
        <v>12</v>
      </c>
    </row>
    <row r="22" ht="15.75" spans="1:18">
      <c r="A22" s="14">
        <v>20</v>
      </c>
      <c r="B22" s="15" t="s">
        <v>34</v>
      </c>
      <c r="C22" s="16">
        <v>90</v>
      </c>
      <c r="D22" s="16">
        <v>107</v>
      </c>
      <c r="E22" s="16">
        <v>119</v>
      </c>
      <c r="F22" s="17">
        <f t="shared" si="0"/>
        <v>18</v>
      </c>
      <c r="G22" s="18">
        <f t="shared" si="1"/>
        <v>27</v>
      </c>
      <c r="H22" s="18">
        <f t="shared" si="14"/>
        <v>45</v>
      </c>
      <c r="I22" s="25">
        <v>0</v>
      </c>
      <c r="J22" s="25">
        <v>107</v>
      </c>
      <c r="K22" s="18">
        <f t="shared" si="3"/>
        <v>21.4</v>
      </c>
      <c r="L22" s="18">
        <f t="shared" si="4"/>
        <v>32.1</v>
      </c>
      <c r="M22" s="18">
        <f t="shared" si="15"/>
        <v>53.5</v>
      </c>
      <c r="N22" s="16">
        <v>34</v>
      </c>
      <c r="O22" s="16">
        <v>85</v>
      </c>
      <c r="P22" s="18">
        <f t="shared" si="6"/>
        <v>17</v>
      </c>
      <c r="Q22" s="18">
        <f t="shared" si="7"/>
        <v>25.5</v>
      </c>
      <c r="R22" s="19">
        <v>42</v>
      </c>
    </row>
    <row r="23" ht="15.75" spans="1:18">
      <c r="A23" s="14">
        <v>21</v>
      </c>
      <c r="B23" s="15" t="s">
        <v>35</v>
      </c>
      <c r="C23" s="16">
        <v>25</v>
      </c>
      <c r="D23" s="16">
        <v>29</v>
      </c>
      <c r="E23" s="16">
        <v>30</v>
      </c>
      <c r="F23" s="17">
        <f t="shared" si="0"/>
        <v>5</v>
      </c>
      <c r="G23" s="18">
        <f t="shared" si="1"/>
        <v>7.5</v>
      </c>
      <c r="H23" s="19">
        <v>12</v>
      </c>
      <c r="I23" s="25">
        <v>0</v>
      </c>
      <c r="J23" s="25">
        <v>29</v>
      </c>
      <c r="K23" s="18">
        <f t="shared" si="3"/>
        <v>5.8</v>
      </c>
      <c r="L23" s="18">
        <f t="shared" si="4"/>
        <v>8.7</v>
      </c>
      <c r="M23" s="19">
        <v>14</v>
      </c>
      <c r="N23" s="16"/>
      <c r="O23" s="16">
        <v>30</v>
      </c>
      <c r="P23" s="18">
        <f t="shared" si="6"/>
        <v>6</v>
      </c>
      <c r="Q23" s="18">
        <f t="shared" si="7"/>
        <v>9</v>
      </c>
      <c r="R23" s="18">
        <f>O23*50%</f>
        <v>15</v>
      </c>
    </row>
    <row r="24" ht="15.75" spans="1:18">
      <c r="A24" s="14"/>
      <c r="B24" s="20" t="s">
        <v>36</v>
      </c>
      <c r="C24" s="21">
        <f t="shared" ref="C24:I24" si="16">SUM(C3:C23)</f>
        <v>3011</v>
      </c>
      <c r="D24" s="21">
        <f t="shared" si="16"/>
        <v>3619</v>
      </c>
      <c r="E24" s="21">
        <f t="shared" si="16"/>
        <v>3904</v>
      </c>
      <c r="F24" s="21">
        <f t="shared" si="16"/>
        <v>602.2</v>
      </c>
      <c r="G24" s="21">
        <f t="shared" si="16"/>
        <v>903.3</v>
      </c>
      <c r="H24" s="21">
        <f t="shared" si="16"/>
        <v>1502.5</v>
      </c>
      <c r="I24" s="21">
        <f t="shared" si="16"/>
        <v>20</v>
      </c>
      <c r="J24" s="21"/>
      <c r="K24" s="18"/>
      <c r="L24" s="21"/>
      <c r="M24" s="21"/>
      <c r="N24" s="21"/>
      <c r="O24" s="21"/>
      <c r="P24" s="18">
        <f t="shared" si="6"/>
        <v>0</v>
      </c>
      <c r="Q24" s="18">
        <f t="shared" si="7"/>
        <v>0</v>
      </c>
      <c r="R24" s="18">
        <f>O24*50%</f>
        <v>0</v>
      </c>
    </row>
  </sheetData>
  <sheetProtection sheet="1" formatCells="0" formatColumns="0" formatRows="0" insertRows="0" insertColumns="0" insertHyperlinks="0" deleteColumns="0" deleteRows="0" sort="0" autoFilter="0" pivotTables="0"/>
  <protectedRanges>
    <protectedRange sqref="F3:H24" name="Range1"/>
    <protectedRange sqref="C3:R24" name="Range2"/>
  </protectedRange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463985015" otherUserPermission="edit">
    <arrUserId title="Range1" rangeCreator="" othersAccessPermission="visible">
      <userID accessPermission="edit">463985015</userID>
    </arrUserId>
  </rangeList>
  <rangeList sheetStid="3" master="463985015" otherUserPermission="edit">
    <arrUserId title="Range1" rangeCreator="" othersAccessPermission="visible">
      <userID accessPermission="edit">463985015</userID>
    </arrUserId>
    <arrUserId title="Range2" rangeCreator="" othersAccessPermission="visible">
      <userID accessPermission="edit">463985015</userID>
    </arrUserId>
  </rangeList>
</allowEditUser>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4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WWO_wpscloud_20250925191819-314b3f48ed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博士</vt:lpstr>
      <vt:lpstr>硕士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旭儿！</cp:lastModifiedBy>
  <dcterms:created xsi:type="dcterms:W3CDTF">2025-09-28T10:52:00Z</dcterms:created>
  <dcterms:modified xsi:type="dcterms:W3CDTF">2025-09-28T02:54:44Z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9BB7614D71B7F35DD8A2D86843BAC93F_41</vt:lpwstr>
  </property>
  <property fmtid="{D5CDD505-2E9C-101B-9397-08002B2CF9AE}" pid="3" name="KSOProductBuildVer">
    <vt:lpwstr>2052-12.1.0.21541</vt:lpwstr>
  </property>
</Properties>
</file>