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工作\3宣传工作\3院网与新媒体信息发布与维护\4.通知公示协助挂网\0926研究生奖学金\"/>
    </mc:Choice>
  </mc:AlternateContent>
  <bookViews>
    <workbookView xWindow="0" yWindow="0" windowWidth="24000" windowHeight="9675"/>
  </bookViews>
  <sheets>
    <sheet name="21级研究生奖学金得分排名" sheetId="4" r:id="rId1"/>
    <sheet name="22级研究生奖学金得分排名" sheetId="5" r:id="rId2"/>
    <sheet name="23级研究生奖学金得分排名" sheetId="6" r:id="rId3"/>
  </sheets>
  <definedNames>
    <definedName name="_xlnm._FilterDatabase" localSheetId="0" hidden="1">'21级研究生奖学金得分排名'!$A$18:$K$18</definedName>
  </definedNames>
  <calcPr calcId="162913"/>
</workbook>
</file>

<file path=xl/calcChain.xml><?xml version="1.0" encoding="utf-8"?>
<calcChain xmlns="http://schemas.openxmlformats.org/spreadsheetml/2006/main">
  <c r="I125" i="5" l="1"/>
  <c r="G125" i="5"/>
  <c r="L125" i="5" s="1"/>
  <c r="D125" i="5"/>
  <c r="I124" i="5"/>
  <c r="G124" i="5"/>
  <c r="L124" i="5" s="1"/>
  <c r="D124" i="5"/>
  <c r="I123" i="5"/>
  <c r="G123" i="5"/>
  <c r="L123" i="5" s="1"/>
  <c r="D123" i="5"/>
  <c r="I122" i="5"/>
  <c r="G122" i="5"/>
  <c r="L122" i="5" s="1"/>
  <c r="D122" i="5"/>
  <c r="I121" i="5"/>
  <c r="G121" i="5"/>
  <c r="L121" i="5" s="1"/>
  <c r="D121" i="5"/>
  <c r="I120" i="5"/>
  <c r="G120" i="5"/>
  <c r="L120" i="5" s="1"/>
  <c r="D120" i="5"/>
  <c r="I119" i="5"/>
  <c r="G119" i="5"/>
  <c r="L119" i="5" s="1"/>
  <c r="D119" i="5"/>
  <c r="I118" i="5"/>
  <c r="G118" i="5"/>
  <c r="L118" i="5" s="1"/>
  <c r="D118" i="5"/>
  <c r="I117" i="5"/>
  <c r="G117" i="5"/>
  <c r="L117" i="5" s="1"/>
  <c r="D117" i="5"/>
  <c r="I116" i="5"/>
  <c r="G116" i="5"/>
  <c r="L116" i="5" s="1"/>
  <c r="D116" i="5"/>
  <c r="I115" i="5"/>
  <c r="G115" i="5"/>
  <c r="L115" i="5" s="1"/>
  <c r="D115" i="5"/>
  <c r="I114" i="5"/>
  <c r="G114" i="5"/>
  <c r="L114" i="5" s="1"/>
  <c r="D114" i="5"/>
  <c r="I113" i="5"/>
  <c r="G113" i="5"/>
  <c r="L113" i="5" s="1"/>
  <c r="D113" i="5"/>
  <c r="I112" i="5"/>
  <c r="G112" i="5"/>
  <c r="L112" i="5" s="1"/>
  <c r="D112" i="5"/>
  <c r="I111" i="5"/>
  <c r="G111" i="5"/>
  <c r="L111" i="5" s="1"/>
  <c r="D111" i="5"/>
  <c r="I110" i="5"/>
  <c r="G110" i="5"/>
  <c r="L110" i="5" s="1"/>
  <c r="D110" i="5"/>
  <c r="I109" i="5"/>
  <c r="G109" i="5"/>
  <c r="L109" i="5" s="1"/>
  <c r="D109" i="5"/>
  <c r="I108" i="5"/>
  <c r="G108" i="5"/>
  <c r="L108" i="5" s="1"/>
  <c r="D108" i="5"/>
  <c r="I107" i="5"/>
  <c r="G107" i="5"/>
  <c r="L107" i="5" s="1"/>
  <c r="D107" i="5"/>
  <c r="I106" i="5"/>
  <c r="G106" i="5"/>
  <c r="L106" i="5" s="1"/>
  <c r="D106" i="5"/>
  <c r="I105" i="5"/>
  <c r="G105" i="5"/>
  <c r="L105" i="5" s="1"/>
  <c r="D105" i="5"/>
  <c r="I104" i="5"/>
  <c r="G104" i="5"/>
  <c r="L104" i="5" s="1"/>
  <c r="D104" i="5"/>
  <c r="I103" i="5"/>
  <c r="G103" i="5"/>
  <c r="L103" i="5" s="1"/>
  <c r="D103" i="5"/>
  <c r="I102" i="5"/>
  <c r="G102" i="5"/>
  <c r="L102" i="5" s="1"/>
  <c r="D102" i="5"/>
  <c r="I101" i="5"/>
  <c r="L101" i="5" s="1"/>
  <c r="G101" i="5"/>
  <c r="D101" i="5"/>
  <c r="I100" i="5"/>
  <c r="G100" i="5"/>
  <c r="L100" i="5" s="1"/>
  <c r="D100" i="5"/>
  <c r="I99" i="5"/>
  <c r="G99" i="5"/>
  <c r="L99" i="5" s="1"/>
  <c r="D99" i="5"/>
  <c r="I98" i="5"/>
  <c r="L98" i="5" s="1"/>
  <c r="G98" i="5"/>
  <c r="D98" i="5"/>
  <c r="I97" i="5"/>
  <c r="G97" i="5"/>
  <c r="L97" i="5" s="1"/>
  <c r="D97" i="5"/>
  <c r="I96" i="5"/>
  <c r="G96" i="5"/>
  <c r="L96" i="5" s="1"/>
  <c r="D96" i="5"/>
  <c r="I95" i="5"/>
  <c r="L95" i="5" s="1"/>
  <c r="G95" i="5"/>
  <c r="D95" i="5"/>
  <c r="I94" i="5"/>
  <c r="G94" i="5"/>
  <c r="L94" i="5" s="1"/>
  <c r="D94" i="5"/>
  <c r="I93" i="5"/>
  <c r="G93" i="5"/>
  <c r="L93" i="5" s="1"/>
  <c r="D93" i="5"/>
  <c r="I92" i="5"/>
  <c r="L92" i="5" s="1"/>
  <c r="G92" i="5"/>
  <c r="D92" i="5"/>
  <c r="I91" i="5"/>
  <c r="G91" i="5"/>
  <c r="L91" i="5" s="1"/>
  <c r="D91" i="5"/>
  <c r="I90" i="5"/>
  <c r="G90" i="5"/>
  <c r="L90" i="5" s="1"/>
  <c r="D90" i="5"/>
  <c r="I89" i="5"/>
  <c r="L89" i="5" s="1"/>
  <c r="G89" i="5"/>
  <c r="D89" i="5"/>
  <c r="I88" i="5"/>
  <c r="G88" i="5"/>
  <c r="L88" i="5" s="1"/>
  <c r="D88" i="5"/>
  <c r="I87" i="5"/>
  <c r="G87" i="5"/>
  <c r="L87" i="5" s="1"/>
  <c r="D87" i="5"/>
  <c r="I86" i="5"/>
  <c r="L86" i="5" s="1"/>
  <c r="G86" i="5"/>
  <c r="D86" i="5"/>
  <c r="I85" i="5"/>
  <c r="G85" i="5"/>
  <c r="L85" i="5" s="1"/>
  <c r="D85" i="5"/>
  <c r="I84" i="5"/>
  <c r="G84" i="5"/>
  <c r="L84" i="5" s="1"/>
  <c r="D84" i="5"/>
  <c r="I83" i="5"/>
  <c r="L83" i="5" s="1"/>
  <c r="G83" i="5"/>
  <c r="D83" i="5"/>
  <c r="I82" i="5"/>
  <c r="G82" i="5"/>
  <c r="L82" i="5" s="1"/>
  <c r="D82" i="5"/>
  <c r="I81" i="5"/>
  <c r="G81" i="5"/>
  <c r="L81" i="5" s="1"/>
  <c r="D81" i="5"/>
  <c r="I80" i="5"/>
  <c r="L80" i="5" s="1"/>
  <c r="G80" i="5"/>
  <c r="D80" i="5"/>
  <c r="I79" i="5"/>
  <c r="G79" i="5"/>
  <c r="L79" i="5" s="1"/>
  <c r="D79" i="5"/>
  <c r="I78" i="5"/>
  <c r="G78" i="5"/>
  <c r="L78" i="5" s="1"/>
  <c r="D78" i="5"/>
  <c r="I77" i="5"/>
  <c r="L77" i="5" s="1"/>
  <c r="G77" i="5"/>
  <c r="D77" i="5"/>
  <c r="I76" i="5"/>
  <c r="G76" i="5"/>
  <c r="L76" i="5" s="1"/>
  <c r="D76" i="5"/>
  <c r="I75" i="5"/>
  <c r="G75" i="5"/>
  <c r="L75" i="5" s="1"/>
  <c r="D75" i="5"/>
  <c r="I74" i="5"/>
  <c r="L74" i="5" s="1"/>
  <c r="G74" i="5"/>
  <c r="D74" i="5"/>
  <c r="I73" i="5"/>
  <c r="G73" i="5"/>
  <c r="L73" i="5" s="1"/>
  <c r="D73" i="5"/>
  <c r="I72" i="5"/>
  <c r="G72" i="5"/>
  <c r="L72" i="5" s="1"/>
  <c r="D72" i="5"/>
  <c r="I71" i="5"/>
  <c r="L71" i="5" s="1"/>
  <c r="G71" i="5"/>
  <c r="D71" i="5"/>
  <c r="I70" i="5"/>
  <c r="G70" i="5"/>
  <c r="L70" i="5" s="1"/>
  <c r="D70" i="5"/>
  <c r="I69" i="5"/>
  <c r="G69" i="5"/>
  <c r="L69" i="5" s="1"/>
  <c r="D69" i="5"/>
  <c r="I68" i="5"/>
  <c r="L68" i="5" s="1"/>
  <c r="G68" i="5"/>
  <c r="D68" i="5"/>
  <c r="I67" i="5"/>
  <c r="G67" i="5"/>
  <c r="L67" i="5" s="1"/>
  <c r="D67" i="5"/>
  <c r="I66" i="5"/>
  <c r="G66" i="5"/>
  <c r="L66" i="5" s="1"/>
  <c r="D66" i="5"/>
  <c r="I65" i="5"/>
  <c r="L65" i="5" s="1"/>
  <c r="G65" i="5"/>
  <c r="D65" i="5"/>
  <c r="I64" i="5"/>
  <c r="G64" i="5"/>
  <c r="L64" i="5" s="1"/>
  <c r="D64" i="5"/>
  <c r="I63" i="5"/>
  <c r="G63" i="5"/>
  <c r="L63" i="5" s="1"/>
  <c r="D63" i="5"/>
  <c r="I62" i="5"/>
  <c r="L62" i="5" s="1"/>
  <c r="G62" i="5"/>
  <c r="D62" i="5"/>
  <c r="I61" i="5"/>
  <c r="G61" i="5"/>
  <c r="L61" i="5" s="1"/>
  <c r="D61" i="5"/>
  <c r="I60" i="5"/>
  <c r="G60" i="5"/>
  <c r="L60" i="5" s="1"/>
  <c r="D60" i="5"/>
  <c r="I59" i="5"/>
  <c r="L59" i="5" s="1"/>
  <c r="G59" i="5"/>
  <c r="D59" i="5"/>
  <c r="I58" i="5"/>
  <c r="G58" i="5"/>
  <c r="L58" i="5" s="1"/>
  <c r="D58" i="5"/>
  <c r="I57" i="5"/>
  <c r="G57" i="5"/>
  <c r="L57" i="5" s="1"/>
  <c r="D57" i="5"/>
  <c r="I56" i="5"/>
  <c r="L56" i="5" s="1"/>
  <c r="G56" i="5"/>
  <c r="D56" i="5"/>
  <c r="I55" i="5"/>
  <c r="G55" i="5"/>
  <c r="L55" i="5" s="1"/>
  <c r="D55" i="5"/>
  <c r="I54" i="5"/>
  <c r="G54" i="5"/>
  <c r="L54" i="5" s="1"/>
  <c r="D54" i="5"/>
  <c r="I53" i="5"/>
  <c r="L53" i="5" s="1"/>
  <c r="G53" i="5"/>
  <c r="D53" i="5"/>
  <c r="I52" i="5"/>
  <c r="G52" i="5"/>
  <c r="L52" i="5" s="1"/>
  <c r="D52" i="5"/>
  <c r="I51" i="5"/>
  <c r="G51" i="5"/>
  <c r="L51" i="5" s="1"/>
  <c r="D51" i="5"/>
  <c r="I50" i="5"/>
  <c r="L50" i="5" s="1"/>
  <c r="G50" i="5"/>
  <c r="D50" i="5"/>
  <c r="I49" i="5"/>
  <c r="G49" i="5"/>
  <c r="L49" i="5" s="1"/>
  <c r="D49" i="5"/>
  <c r="I48" i="5"/>
  <c r="G48" i="5"/>
  <c r="L48" i="5" s="1"/>
  <c r="D48" i="5"/>
  <c r="I47" i="5"/>
  <c r="L47" i="5" s="1"/>
  <c r="G47" i="5"/>
  <c r="D47" i="5"/>
  <c r="I46" i="5"/>
  <c r="G46" i="5"/>
  <c r="L46" i="5" s="1"/>
  <c r="D46" i="5"/>
  <c r="I45" i="5"/>
  <c r="G45" i="5"/>
  <c r="L45" i="5" s="1"/>
  <c r="D45" i="5"/>
  <c r="I44" i="5"/>
  <c r="L44" i="5" s="1"/>
  <c r="G44" i="5"/>
  <c r="D44" i="5"/>
  <c r="I43" i="5"/>
  <c r="G43" i="5"/>
  <c r="L43" i="5" s="1"/>
  <c r="D43" i="5"/>
  <c r="I42" i="5"/>
  <c r="G42" i="5"/>
  <c r="L42" i="5" s="1"/>
  <c r="D42" i="5"/>
  <c r="I41" i="5"/>
  <c r="L41" i="5" s="1"/>
  <c r="G41" i="5"/>
  <c r="D41" i="5"/>
  <c r="I40" i="5"/>
  <c r="G40" i="5"/>
  <c r="L40" i="5" s="1"/>
  <c r="D40" i="5"/>
  <c r="I39" i="5"/>
  <c r="G39" i="5"/>
  <c r="L39" i="5" s="1"/>
  <c r="D39" i="5"/>
  <c r="I38" i="5"/>
  <c r="L38" i="5" s="1"/>
  <c r="G38" i="5"/>
  <c r="D38" i="5"/>
  <c r="I37" i="5"/>
  <c r="G37" i="5"/>
  <c r="L37" i="5" s="1"/>
  <c r="D37" i="5"/>
  <c r="I36" i="5"/>
  <c r="G36" i="5"/>
  <c r="L36" i="5" s="1"/>
  <c r="D36" i="5"/>
  <c r="I35" i="5"/>
  <c r="L35" i="5" s="1"/>
  <c r="G35" i="5"/>
  <c r="D35" i="5"/>
  <c r="I34" i="5"/>
  <c r="G34" i="5"/>
  <c r="L34" i="5" s="1"/>
  <c r="D34" i="5"/>
  <c r="I33" i="5"/>
  <c r="G33" i="5"/>
  <c r="L33" i="5" s="1"/>
  <c r="D33" i="5"/>
  <c r="I32" i="5"/>
  <c r="L32" i="5" s="1"/>
  <c r="G32" i="5"/>
  <c r="D32" i="5"/>
  <c r="I31" i="5"/>
  <c r="G31" i="5"/>
  <c r="L31" i="5" s="1"/>
  <c r="D31" i="5"/>
  <c r="I30" i="5"/>
  <c r="G30" i="5"/>
  <c r="L30" i="5" s="1"/>
  <c r="D30" i="5"/>
  <c r="I29" i="5"/>
  <c r="L29" i="5" s="1"/>
  <c r="G29" i="5"/>
  <c r="D29" i="5"/>
  <c r="I28" i="5"/>
  <c r="G28" i="5"/>
  <c r="L28" i="5" s="1"/>
  <c r="D28" i="5"/>
  <c r="I27" i="5"/>
  <c r="G27" i="5"/>
  <c r="L27" i="5" s="1"/>
  <c r="D27" i="5"/>
  <c r="I26" i="5"/>
  <c r="L26" i="5" s="1"/>
  <c r="G26" i="5"/>
  <c r="D26" i="5"/>
  <c r="I25" i="5"/>
  <c r="G25" i="5"/>
  <c r="L25" i="5" s="1"/>
  <c r="D25" i="5"/>
  <c r="I24" i="5"/>
  <c r="L24" i="5" s="1"/>
  <c r="G24" i="5"/>
  <c r="D24" i="5"/>
  <c r="I23" i="5"/>
  <c r="L23" i="5" s="1"/>
  <c r="G23" i="5"/>
  <c r="D23" i="5"/>
  <c r="I22" i="5"/>
  <c r="G22" i="5"/>
  <c r="L22" i="5" s="1"/>
  <c r="D22" i="5"/>
  <c r="I21" i="5"/>
  <c r="L21" i="5" s="1"/>
  <c r="G21" i="5"/>
  <c r="D21" i="5"/>
  <c r="I20" i="5"/>
  <c r="L20" i="5" s="1"/>
  <c r="G20" i="5"/>
  <c r="D20" i="5"/>
  <c r="I19" i="5"/>
  <c r="G19" i="5"/>
  <c r="L19" i="5" s="1"/>
  <c r="D19" i="5"/>
  <c r="I18" i="5"/>
  <c r="L18" i="5" s="1"/>
  <c r="G18" i="5"/>
  <c r="D18" i="5"/>
  <c r="I11" i="5"/>
  <c r="L11" i="5" s="1"/>
  <c r="G11" i="5"/>
  <c r="D11" i="5"/>
  <c r="I10" i="5"/>
  <c r="G10" i="5"/>
  <c r="L10" i="5" s="1"/>
  <c r="D10" i="5"/>
  <c r="I9" i="5"/>
  <c r="L9" i="5" s="1"/>
  <c r="G9" i="5"/>
  <c r="D9" i="5"/>
  <c r="I8" i="5"/>
  <c r="L8" i="5" s="1"/>
  <c r="G8" i="5"/>
  <c r="D8" i="5"/>
  <c r="I7" i="5"/>
  <c r="G7" i="5"/>
  <c r="L7" i="5" s="1"/>
  <c r="D7" i="5"/>
  <c r="I6" i="5"/>
  <c r="L6" i="5" s="1"/>
  <c r="G6" i="5"/>
  <c r="D6" i="5"/>
  <c r="I5" i="5"/>
  <c r="L5" i="5" s="1"/>
  <c r="G5" i="5"/>
  <c r="D5" i="5"/>
  <c r="G125" i="4"/>
  <c r="E125" i="4"/>
  <c r="J125" i="4" s="1"/>
  <c r="J124" i="4"/>
  <c r="G124" i="4"/>
  <c r="E124" i="4"/>
  <c r="G123" i="4"/>
  <c r="E123" i="4"/>
  <c r="J123" i="4" s="1"/>
  <c r="G122" i="4"/>
  <c r="E122" i="4"/>
  <c r="J122" i="4" s="1"/>
  <c r="G121" i="4"/>
  <c r="E121" i="4"/>
  <c r="J121" i="4" s="1"/>
  <c r="J120" i="4"/>
  <c r="G120" i="4"/>
  <c r="E120" i="4"/>
  <c r="G119" i="4"/>
  <c r="E119" i="4"/>
  <c r="J119" i="4" s="1"/>
  <c r="G118" i="4"/>
  <c r="E118" i="4"/>
  <c r="J118" i="4" s="1"/>
  <c r="G117" i="4"/>
  <c r="E117" i="4"/>
  <c r="J117" i="4" s="1"/>
  <c r="J116" i="4"/>
  <c r="G116" i="4"/>
  <c r="E116" i="4"/>
  <c r="G115" i="4"/>
  <c r="E115" i="4"/>
  <c r="J115" i="4" s="1"/>
  <c r="G114" i="4"/>
  <c r="E114" i="4"/>
  <c r="J114" i="4" s="1"/>
  <c r="G113" i="4"/>
  <c r="E113" i="4"/>
  <c r="J113" i="4" s="1"/>
  <c r="J112" i="4"/>
  <c r="G112" i="4"/>
  <c r="E112" i="4"/>
  <c r="G111" i="4"/>
  <c r="E111" i="4"/>
  <c r="J111" i="4" s="1"/>
  <c r="G110" i="4"/>
  <c r="E110" i="4"/>
  <c r="J110" i="4" s="1"/>
  <c r="G109" i="4"/>
  <c r="E109" i="4"/>
  <c r="J109" i="4" s="1"/>
  <c r="J108" i="4"/>
  <c r="G108" i="4"/>
  <c r="E108" i="4"/>
  <c r="G107" i="4"/>
  <c r="E107" i="4"/>
  <c r="J107" i="4" s="1"/>
  <c r="G106" i="4"/>
  <c r="E106" i="4"/>
  <c r="J106" i="4" s="1"/>
  <c r="G105" i="4"/>
  <c r="E105" i="4"/>
  <c r="J105" i="4" s="1"/>
  <c r="J104" i="4"/>
  <c r="G104" i="4"/>
  <c r="E104" i="4"/>
  <c r="G103" i="4"/>
  <c r="E103" i="4"/>
  <c r="J103" i="4" s="1"/>
  <c r="G102" i="4"/>
  <c r="E102" i="4"/>
  <c r="J102" i="4" s="1"/>
  <c r="G101" i="4"/>
  <c r="E101" i="4"/>
  <c r="J101" i="4" s="1"/>
  <c r="J100" i="4"/>
  <c r="G100" i="4"/>
  <c r="E100" i="4"/>
  <c r="G99" i="4"/>
  <c r="E99" i="4"/>
  <c r="J99" i="4" s="1"/>
  <c r="G98" i="4"/>
  <c r="E98" i="4"/>
  <c r="J98" i="4" s="1"/>
  <c r="G97" i="4"/>
  <c r="E97" i="4"/>
  <c r="J97" i="4" s="1"/>
  <c r="J96" i="4"/>
  <c r="G96" i="4"/>
  <c r="E96" i="4"/>
  <c r="G95" i="4"/>
  <c r="E95" i="4"/>
  <c r="J95" i="4" s="1"/>
  <c r="G94" i="4"/>
  <c r="E94" i="4"/>
  <c r="J94" i="4" s="1"/>
  <c r="G93" i="4"/>
  <c r="E93" i="4"/>
  <c r="J93" i="4" s="1"/>
  <c r="J92" i="4"/>
  <c r="G92" i="4"/>
  <c r="E92" i="4"/>
  <c r="G91" i="4"/>
  <c r="E91" i="4"/>
  <c r="J91" i="4" s="1"/>
  <c r="G90" i="4"/>
  <c r="E90" i="4"/>
  <c r="J90" i="4" s="1"/>
  <c r="G89" i="4"/>
  <c r="E89" i="4"/>
  <c r="J89" i="4" s="1"/>
  <c r="J88" i="4"/>
  <c r="G88" i="4"/>
  <c r="E88" i="4"/>
  <c r="G87" i="4"/>
  <c r="E87" i="4"/>
  <c r="J87" i="4" s="1"/>
  <c r="G86" i="4"/>
  <c r="E86" i="4"/>
  <c r="J86" i="4" s="1"/>
  <c r="G85" i="4"/>
  <c r="E85" i="4"/>
  <c r="J85" i="4" s="1"/>
  <c r="J84" i="4"/>
  <c r="G84" i="4"/>
  <c r="E84" i="4"/>
  <c r="G83" i="4"/>
  <c r="E83" i="4"/>
  <c r="J83" i="4" s="1"/>
  <c r="G82" i="4"/>
  <c r="E82" i="4"/>
  <c r="J82" i="4" s="1"/>
  <c r="G81" i="4"/>
  <c r="E81" i="4"/>
  <c r="J81" i="4" s="1"/>
  <c r="J80" i="4"/>
  <c r="G80" i="4"/>
  <c r="E80" i="4"/>
  <c r="G79" i="4"/>
  <c r="E79" i="4"/>
  <c r="J79" i="4" s="1"/>
  <c r="G78" i="4"/>
  <c r="E78" i="4"/>
  <c r="J78" i="4" s="1"/>
  <c r="G77" i="4"/>
  <c r="E77" i="4"/>
  <c r="J77" i="4" s="1"/>
  <c r="J76" i="4"/>
  <c r="G76" i="4"/>
  <c r="E76" i="4"/>
  <c r="G75" i="4"/>
  <c r="E75" i="4"/>
  <c r="J75" i="4" s="1"/>
  <c r="G74" i="4"/>
  <c r="E74" i="4"/>
  <c r="J74" i="4" s="1"/>
  <c r="G73" i="4"/>
  <c r="E73" i="4"/>
  <c r="J73" i="4" s="1"/>
  <c r="J72" i="4"/>
  <c r="G72" i="4"/>
  <c r="E72" i="4"/>
  <c r="G71" i="4"/>
  <c r="E71" i="4"/>
  <c r="J71" i="4" s="1"/>
  <c r="G70" i="4"/>
  <c r="E70" i="4"/>
  <c r="J70" i="4" s="1"/>
  <c r="G69" i="4"/>
  <c r="E69" i="4"/>
  <c r="J69" i="4" s="1"/>
  <c r="J68" i="4"/>
  <c r="G68" i="4"/>
  <c r="E68" i="4"/>
  <c r="G67" i="4"/>
  <c r="E67" i="4"/>
  <c r="J67" i="4" s="1"/>
  <c r="G66" i="4"/>
  <c r="E66" i="4"/>
  <c r="J66" i="4" s="1"/>
  <c r="G65" i="4"/>
  <c r="E65" i="4"/>
  <c r="J65" i="4" s="1"/>
  <c r="J64" i="4"/>
  <c r="G64" i="4"/>
  <c r="E64" i="4"/>
  <c r="G63" i="4"/>
  <c r="E63" i="4"/>
  <c r="J63" i="4" s="1"/>
  <c r="G62" i="4"/>
  <c r="E62" i="4"/>
  <c r="J62" i="4" s="1"/>
  <c r="G61" i="4"/>
  <c r="E61" i="4"/>
  <c r="J61" i="4" s="1"/>
  <c r="J60" i="4"/>
  <c r="G60" i="4"/>
  <c r="E60" i="4"/>
  <c r="G59" i="4"/>
  <c r="E59" i="4"/>
  <c r="J59" i="4" s="1"/>
  <c r="G58" i="4"/>
  <c r="E58" i="4"/>
  <c r="J58" i="4" s="1"/>
  <c r="G57" i="4"/>
  <c r="E57" i="4"/>
  <c r="J57" i="4" s="1"/>
  <c r="J56" i="4"/>
  <c r="G56" i="4"/>
  <c r="E56" i="4"/>
  <c r="G55" i="4"/>
  <c r="E55" i="4"/>
  <c r="J55" i="4" s="1"/>
  <c r="G54" i="4"/>
  <c r="E54" i="4"/>
  <c r="J54" i="4" s="1"/>
  <c r="G53" i="4"/>
  <c r="E53" i="4"/>
  <c r="J53" i="4" s="1"/>
  <c r="J52" i="4"/>
  <c r="G52" i="4"/>
  <c r="E52" i="4"/>
  <c r="G51" i="4"/>
  <c r="E51" i="4"/>
  <c r="J51" i="4" s="1"/>
  <c r="G50" i="4"/>
  <c r="E50" i="4"/>
  <c r="J50" i="4" s="1"/>
  <c r="G49" i="4"/>
  <c r="E49" i="4"/>
  <c r="J49" i="4" s="1"/>
  <c r="J48" i="4"/>
  <c r="G48" i="4"/>
  <c r="E48" i="4"/>
  <c r="G47" i="4"/>
  <c r="E47" i="4"/>
  <c r="J47" i="4" s="1"/>
  <c r="G46" i="4"/>
  <c r="E46" i="4"/>
  <c r="J46" i="4" s="1"/>
  <c r="G45" i="4"/>
  <c r="E45" i="4"/>
  <c r="J45" i="4" s="1"/>
  <c r="J44" i="4"/>
  <c r="G44" i="4"/>
  <c r="E44" i="4"/>
  <c r="G43" i="4"/>
  <c r="E43" i="4"/>
  <c r="J43" i="4" s="1"/>
  <c r="G42" i="4"/>
  <c r="E42" i="4"/>
  <c r="J42" i="4" s="1"/>
  <c r="G41" i="4"/>
  <c r="E41" i="4"/>
  <c r="J41" i="4" s="1"/>
  <c r="J40" i="4"/>
  <c r="G40" i="4"/>
  <c r="E40" i="4"/>
  <c r="G39" i="4"/>
  <c r="E39" i="4"/>
  <c r="J39" i="4" s="1"/>
  <c r="G38" i="4"/>
  <c r="E38" i="4"/>
  <c r="J38" i="4" s="1"/>
  <c r="G37" i="4"/>
  <c r="E37" i="4"/>
  <c r="J37" i="4" s="1"/>
  <c r="J36" i="4"/>
  <c r="G36" i="4"/>
  <c r="E36" i="4"/>
  <c r="J35" i="4"/>
  <c r="G35" i="4"/>
  <c r="E35" i="4"/>
  <c r="G34" i="4"/>
  <c r="E34" i="4"/>
  <c r="J34" i="4" s="1"/>
  <c r="G33" i="4"/>
  <c r="E33" i="4"/>
  <c r="J33" i="4" s="1"/>
  <c r="J32" i="4"/>
  <c r="G32" i="4"/>
  <c r="E32" i="4"/>
  <c r="J31" i="4"/>
  <c r="G31" i="4"/>
  <c r="E31" i="4"/>
  <c r="G30" i="4"/>
  <c r="E30" i="4"/>
  <c r="J30" i="4" s="1"/>
  <c r="G29" i="4"/>
  <c r="E29" i="4"/>
  <c r="J29" i="4" s="1"/>
  <c r="J28" i="4"/>
  <c r="G28" i="4"/>
  <c r="E28" i="4"/>
  <c r="J27" i="4"/>
  <c r="G27" i="4"/>
  <c r="E27" i="4"/>
  <c r="G26" i="4"/>
  <c r="E26" i="4"/>
  <c r="J26" i="4" s="1"/>
  <c r="G25" i="4"/>
  <c r="E25" i="4"/>
  <c r="J25" i="4" s="1"/>
  <c r="J24" i="4"/>
  <c r="G24" i="4"/>
  <c r="E24" i="4"/>
  <c r="J23" i="4"/>
  <c r="G23" i="4"/>
  <c r="E23" i="4"/>
  <c r="G22" i="4"/>
  <c r="E22" i="4"/>
  <c r="J22" i="4" s="1"/>
  <c r="G21" i="4"/>
  <c r="E21" i="4"/>
  <c r="J21" i="4" s="1"/>
  <c r="J20" i="4"/>
  <c r="G20" i="4"/>
  <c r="E20" i="4"/>
  <c r="J19" i="4"/>
  <c r="G19" i="4"/>
  <c r="E19" i="4"/>
  <c r="G11" i="4"/>
  <c r="E11" i="4"/>
  <c r="J11" i="4" s="1"/>
  <c r="G10" i="4"/>
  <c r="E10" i="4"/>
  <c r="J10" i="4" s="1"/>
  <c r="J9" i="4"/>
  <c r="G9" i="4"/>
  <c r="E9" i="4"/>
  <c r="J8" i="4"/>
  <c r="G8" i="4"/>
  <c r="E8" i="4"/>
  <c r="G7" i="4"/>
  <c r="E7" i="4"/>
  <c r="J7" i="4" s="1"/>
  <c r="G6" i="4"/>
  <c r="E6" i="4"/>
  <c r="J6" i="4" s="1"/>
  <c r="J5" i="4"/>
  <c r="G5" i="4"/>
  <c r="E5" i="4"/>
</calcChain>
</file>

<file path=xl/sharedStrings.xml><?xml version="1.0" encoding="utf-8"?>
<sst xmlns="http://schemas.openxmlformats.org/spreadsheetml/2006/main" count="789" uniqueCount="391">
  <si>
    <r>
      <rPr>
        <b/>
        <sz val="18"/>
        <color theme="1"/>
        <rFont val="Times New Roman"/>
        <family val="1"/>
      </rPr>
      <t>2021</t>
    </r>
    <r>
      <rPr>
        <sz val="18"/>
        <color theme="1"/>
        <rFont val="宋体"/>
        <charset val="134"/>
      </rPr>
      <t>级博士研究生得分汇总排名</t>
    </r>
  </si>
  <si>
    <r>
      <rPr>
        <b/>
        <sz val="11"/>
        <color theme="1"/>
        <rFont val="等线"/>
        <charset val="134"/>
      </rPr>
      <t>序号</t>
    </r>
  </si>
  <si>
    <r>
      <rPr>
        <b/>
        <sz val="11"/>
        <color theme="1"/>
        <rFont val="等线"/>
        <charset val="134"/>
      </rPr>
      <t>姓名</t>
    </r>
  </si>
  <si>
    <r>
      <rPr>
        <b/>
        <sz val="11"/>
        <color theme="1"/>
        <rFont val="等线"/>
        <charset val="134"/>
      </rPr>
      <t>思想道德品质</t>
    </r>
  </si>
  <si>
    <r>
      <rPr>
        <b/>
        <sz val="11"/>
        <color theme="1"/>
        <rFont val="等线"/>
        <charset val="134"/>
      </rPr>
      <t>科学研究</t>
    </r>
  </si>
  <si>
    <r>
      <rPr>
        <b/>
        <sz val="11"/>
        <color theme="1"/>
        <rFont val="等线"/>
        <charset val="134"/>
      </rPr>
      <t>科技创新</t>
    </r>
  </si>
  <si>
    <r>
      <rPr>
        <b/>
        <sz val="11"/>
        <color theme="1"/>
        <rFont val="等线"/>
        <charset val="134"/>
      </rPr>
      <t>社会实践</t>
    </r>
  </si>
  <si>
    <r>
      <rPr>
        <b/>
        <sz val="11"/>
        <color theme="1"/>
        <rFont val="等线"/>
        <charset val="134"/>
      </rPr>
      <t>扣分</t>
    </r>
  </si>
  <si>
    <r>
      <rPr>
        <b/>
        <sz val="11"/>
        <color theme="1"/>
        <rFont val="等线"/>
        <charset val="134"/>
      </rPr>
      <t>总分</t>
    </r>
  </si>
  <si>
    <t>奖学金等级</t>
  </si>
  <si>
    <r>
      <rPr>
        <b/>
        <sz val="11"/>
        <color theme="1"/>
        <rFont val="等线"/>
        <charset val="134"/>
      </rPr>
      <t>加分项和</t>
    </r>
  </si>
  <si>
    <r>
      <rPr>
        <b/>
        <sz val="11"/>
        <color theme="1"/>
        <rFont val="等线"/>
        <charset val="134"/>
      </rPr>
      <t>实际得分</t>
    </r>
  </si>
  <si>
    <t>杨炜光</t>
  </si>
  <si>
    <t>一等奖学金</t>
  </si>
  <si>
    <t>李晓欣</t>
  </si>
  <si>
    <t>二等奖学金</t>
  </si>
  <si>
    <t>曾凡国</t>
  </si>
  <si>
    <t>颜康婷</t>
  </si>
  <si>
    <t>梁长江</t>
  </si>
  <si>
    <t>崔宗胤</t>
  </si>
  <si>
    <t>三等奖学金</t>
  </si>
  <si>
    <t>杨玉清</t>
  </si>
  <si>
    <r>
      <rPr>
        <b/>
        <sz val="18"/>
        <color theme="1"/>
        <rFont val="Times New Roman"/>
        <family val="1"/>
      </rPr>
      <t>2021</t>
    </r>
    <r>
      <rPr>
        <sz val="18"/>
        <color theme="1"/>
        <rFont val="宋体"/>
        <charset val="134"/>
      </rPr>
      <t>级硕士研究生得分汇总排名</t>
    </r>
  </si>
  <si>
    <t>姓名</t>
  </si>
  <si>
    <t>刘东霖</t>
  </si>
  <si>
    <t>余振邦</t>
  </si>
  <si>
    <t>郑涛涛</t>
  </si>
  <si>
    <t>张笑微</t>
  </si>
  <si>
    <t>华佳俊</t>
  </si>
  <si>
    <t>郭景峰</t>
  </si>
  <si>
    <t>白书黛</t>
  </si>
  <si>
    <t>王从越</t>
  </si>
  <si>
    <t>肖佳仪</t>
  </si>
  <si>
    <t>罗钦</t>
  </si>
  <si>
    <t>郭元航</t>
  </si>
  <si>
    <t>余杰</t>
  </si>
  <si>
    <t>林鹏</t>
  </si>
  <si>
    <t>郭雅琦</t>
  </si>
  <si>
    <t>张荣文</t>
  </si>
  <si>
    <t>肖仁行</t>
  </si>
  <si>
    <t>王朝锋</t>
  </si>
  <si>
    <t>熊弘依</t>
  </si>
  <si>
    <t>陈梓蔚</t>
  </si>
  <si>
    <t>付仙冰</t>
  </si>
  <si>
    <t>李洽锋</t>
  </si>
  <si>
    <t>肖艺铭</t>
  </si>
  <si>
    <t>胡君宇泰</t>
  </si>
  <si>
    <t>张晓涵</t>
  </si>
  <si>
    <t>梁升濠</t>
  </si>
  <si>
    <t>熊章钧</t>
  </si>
  <si>
    <t>梁效</t>
  </si>
  <si>
    <t>曾凯翔</t>
  </si>
  <si>
    <t>左嘉明</t>
  </si>
  <si>
    <t>刘梓伊</t>
  </si>
  <si>
    <t>林暖晨</t>
  </si>
  <si>
    <t>陈泽鸿</t>
  </si>
  <si>
    <t>张政</t>
  </si>
  <si>
    <t>何培华</t>
  </si>
  <si>
    <t>陈俊聪</t>
  </si>
  <si>
    <t>赵俊伟</t>
  </si>
  <si>
    <t>刘媛媛</t>
  </si>
  <si>
    <t>赵帅</t>
  </si>
  <si>
    <t>陈佳裕</t>
  </si>
  <si>
    <t>吕金胜</t>
  </si>
  <si>
    <t>吴海威</t>
  </si>
  <si>
    <t>匡润</t>
  </si>
  <si>
    <t>吴金昊</t>
  </si>
  <si>
    <t>冯坤盛</t>
  </si>
  <si>
    <t>黄浩宜</t>
  </si>
  <si>
    <t>梁锦名</t>
  </si>
  <si>
    <t>杨勤高</t>
  </si>
  <si>
    <t>杨非凡</t>
  </si>
  <si>
    <t>高世龙</t>
  </si>
  <si>
    <t>李钊荣</t>
  </si>
  <si>
    <t>王元</t>
  </si>
  <si>
    <t>罗榕鑫</t>
  </si>
  <si>
    <t>陈娃迪</t>
  </si>
  <si>
    <t>蓝茂杨</t>
  </si>
  <si>
    <t>侯文豪</t>
  </si>
  <si>
    <t>赵崇海</t>
  </si>
  <si>
    <t>牛宏宇</t>
  </si>
  <si>
    <t>吴昊候</t>
  </si>
  <si>
    <t>毋志云</t>
  </si>
  <si>
    <t>王紫阳</t>
  </si>
  <si>
    <t>陈蕴彤</t>
  </si>
  <si>
    <t>袁宇翔</t>
  </si>
  <si>
    <t>刘鑫超</t>
  </si>
  <si>
    <t>陈奇真</t>
  </si>
  <si>
    <t>陈一钢</t>
  </si>
  <si>
    <t>高任</t>
  </si>
  <si>
    <t>莫世聪</t>
  </si>
  <si>
    <t>程自强</t>
  </si>
  <si>
    <t>陈光海</t>
  </si>
  <si>
    <t>张观康</t>
  </si>
  <si>
    <t>杜贺文</t>
  </si>
  <si>
    <t>肖方军</t>
  </si>
  <si>
    <t>李金豪</t>
  </si>
  <si>
    <t>邓魏琪</t>
  </si>
  <si>
    <t>常虎虎</t>
  </si>
  <si>
    <t>张梦杰</t>
  </si>
  <si>
    <t>范志文</t>
  </si>
  <si>
    <t>冷鑫涛</t>
  </si>
  <si>
    <t>徐浩然</t>
  </si>
  <si>
    <t>李碧芳</t>
  </si>
  <si>
    <t>张振宇</t>
  </si>
  <si>
    <t>王峡锐</t>
  </si>
  <si>
    <t>周旭</t>
  </si>
  <si>
    <t>梁馨琪</t>
  </si>
  <si>
    <t>潘奕岐</t>
  </si>
  <si>
    <t>董烁</t>
  </si>
  <si>
    <t>王涛</t>
  </si>
  <si>
    <t>魏康宁</t>
  </si>
  <si>
    <t>刘易迪</t>
  </si>
  <si>
    <t>蒙宇</t>
  </si>
  <si>
    <t>钟沅</t>
  </si>
  <si>
    <t>单睿龙</t>
  </si>
  <si>
    <t>白兵宜</t>
  </si>
  <si>
    <t>丁旭</t>
  </si>
  <si>
    <t>刘想</t>
  </si>
  <si>
    <t>甘俊私</t>
  </si>
  <si>
    <t>刘尚朋</t>
  </si>
  <si>
    <t>刘谕</t>
  </si>
  <si>
    <t>王凯欣</t>
  </si>
  <si>
    <t>杨镇城</t>
  </si>
  <si>
    <t>曾云子</t>
  </si>
  <si>
    <t>赵立涛</t>
  </si>
  <si>
    <t>朱性鹏</t>
  </si>
  <si>
    <t>盖昱名</t>
  </si>
  <si>
    <t>牛家俊</t>
  </si>
  <si>
    <t>樊嘉文</t>
  </si>
  <si>
    <t>张凯</t>
  </si>
  <si>
    <r>
      <rPr>
        <b/>
        <sz val="18"/>
        <color theme="1"/>
        <rFont val="Times New Roman"/>
        <family val="1"/>
      </rPr>
      <t>2022</t>
    </r>
    <r>
      <rPr>
        <sz val="18"/>
        <color theme="1"/>
        <rFont val="宋体"/>
        <charset val="134"/>
      </rPr>
      <t>级博士研究生得分汇总排名</t>
    </r>
  </si>
  <si>
    <t>学习成绩</t>
  </si>
  <si>
    <t>平均得分</t>
  </si>
  <si>
    <t>实际得分</t>
  </si>
  <si>
    <t>常坤</t>
  </si>
  <si>
    <t>龙腾</t>
  </si>
  <si>
    <t>宋庆奎</t>
  </si>
  <si>
    <t>程上上</t>
  </si>
  <si>
    <t>郭阳</t>
  </si>
  <si>
    <t>李伟男</t>
  </si>
  <si>
    <t>项俐</t>
  </si>
  <si>
    <r>
      <rPr>
        <b/>
        <sz val="18"/>
        <color theme="1"/>
        <rFont val="Times New Roman"/>
        <family val="1"/>
      </rPr>
      <t>2022</t>
    </r>
    <r>
      <rPr>
        <sz val="18"/>
        <color theme="1"/>
        <rFont val="宋体"/>
        <charset val="134"/>
      </rPr>
      <t>级硕士研究生得分汇总排名</t>
    </r>
  </si>
  <si>
    <t>张连龙</t>
  </si>
  <si>
    <t>王嘉鑫</t>
  </si>
  <si>
    <t>李海锋</t>
  </si>
  <si>
    <t>吴佩文</t>
  </si>
  <si>
    <t>蒋才健</t>
  </si>
  <si>
    <t>陈诗云</t>
  </si>
  <si>
    <t>曾小敏</t>
  </si>
  <si>
    <t>陈绍楠</t>
  </si>
  <si>
    <t>丁子予</t>
  </si>
  <si>
    <t>郑健宇</t>
  </si>
  <si>
    <t>周宇翔</t>
  </si>
  <si>
    <t>吕振东</t>
  </si>
  <si>
    <t>廖家鹏</t>
  </si>
  <si>
    <t>罗文浩</t>
  </si>
  <si>
    <t>洪利聪</t>
  </si>
  <si>
    <t>黄星翰</t>
  </si>
  <si>
    <t>胡诗云</t>
  </si>
  <si>
    <t>胡恺奇</t>
  </si>
  <si>
    <t>黎明</t>
  </si>
  <si>
    <t>于俊伟</t>
  </si>
  <si>
    <t>胡振业</t>
  </si>
  <si>
    <t>全志威</t>
  </si>
  <si>
    <t>卜茂峰</t>
  </si>
  <si>
    <t>张俊明</t>
  </si>
  <si>
    <t>张冠南</t>
  </si>
  <si>
    <t>谌文</t>
  </si>
  <si>
    <t>高富豪</t>
  </si>
  <si>
    <t>田玉</t>
  </si>
  <si>
    <t>王敬</t>
  </si>
  <si>
    <t>黄捷伟</t>
  </si>
  <si>
    <t>林程锐</t>
  </si>
  <si>
    <t>范清如</t>
  </si>
  <si>
    <t>邓欣如</t>
  </si>
  <si>
    <t>刘文涛</t>
  </si>
  <si>
    <t>周金鑫</t>
  </si>
  <si>
    <t>周晖</t>
  </si>
  <si>
    <t>陈一帆</t>
  </si>
  <si>
    <t>余正炜</t>
  </si>
  <si>
    <t>潘雨诚</t>
  </si>
  <si>
    <t>郑灵</t>
  </si>
  <si>
    <t>朱佳妮</t>
  </si>
  <si>
    <t>罗德欢</t>
  </si>
  <si>
    <t>吴波飞</t>
  </si>
  <si>
    <t>黄少栋</t>
  </si>
  <si>
    <t>葛唯一</t>
  </si>
  <si>
    <t>郑惠文</t>
  </si>
  <si>
    <t>傅国林</t>
  </si>
  <si>
    <t>钟敏悦</t>
  </si>
  <si>
    <t>郑卓然</t>
  </si>
  <si>
    <t>罗浩轩</t>
  </si>
  <si>
    <t>黄袁爵</t>
  </si>
  <si>
    <t>刘雪雅</t>
  </si>
  <si>
    <t>殷成城</t>
  </si>
  <si>
    <t>陈嘉思</t>
  </si>
  <si>
    <t>敖江波</t>
  </si>
  <si>
    <t>郭健洲</t>
  </si>
  <si>
    <t>谢自然</t>
  </si>
  <si>
    <t>袁家俊</t>
  </si>
  <si>
    <t>黄伟城</t>
  </si>
  <si>
    <t>谢芳楠</t>
  </si>
  <si>
    <t>刘莉</t>
  </si>
  <si>
    <t>谭欣婕</t>
  </si>
  <si>
    <t>周锦峰</t>
  </si>
  <si>
    <t>刘涛</t>
  </si>
  <si>
    <t>刘俊宇</t>
  </si>
  <si>
    <t>罗真</t>
  </si>
  <si>
    <t>邱心越</t>
  </si>
  <si>
    <t>李智恺</t>
  </si>
  <si>
    <t>陈伟豪</t>
  </si>
  <si>
    <t>黄彬山</t>
  </si>
  <si>
    <t>马光超</t>
  </si>
  <si>
    <t>罗子豪</t>
  </si>
  <si>
    <t>王淑雅</t>
  </si>
  <si>
    <t>黄仁欢</t>
  </si>
  <si>
    <t>张翀</t>
  </si>
  <si>
    <t>殷江栋</t>
  </si>
  <si>
    <t>李振源</t>
  </si>
  <si>
    <t>王量</t>
  </si>
  <si>
    <t>曾伟斌</t>
  </si>
  <si>
    <t>吉冰冰</t>
  </si>
  <si>
    <t>温俊浩</t>
  </si>
  <si>
    <t>周乐帆</t>
  </si>
  <si>
    <t>杨文浩</t>
  </si>
  <si>
    <t>蒋泽宇</t>
  </si>
  <si>
    <t>赵天下</t>
  </si>
  <si>
    <t>吴杰</t>
  </si>
  <si>
    <t>陈瑞哲</t>
  </si>
  <si>
    <t>黄文忠</t>
  </si>
  <si>
    <t>余首男</t>
  </si>
  <si>
    <t>吴广</t>
  </si>
  <si>
    <t>邓宇辉</t>
  </si>
  <si>
    <t>朱甫田</t>
  </si>
  <si>
    <t>卿嘉俊</t>
  </si>
  <si>
    <t>陈毅聪</t>
  </si>
  <si>
    <t>胡希红</t>
  </si>
  <si>
    <t>李鸿</t>
  </si>
  <si>
    <t>肖运高</t>
  </si>
  <si>
    <t>邢光玮</t>
  </si>
  <si>
    <t>李健颖</t>
  </si>
  <si>
    <t>宁晓松</t>
  </si>
  <si>
    <t>马术涛</t>
  </si>
  <si>
    <t>吴家佩</t>
  </si>
  <si>
    <t>卢景烨</t>
  </si>
  <si>
    <t>李灿清</t>
  </si>
  <si>
    <t>汪姣</t>
  </si>
  <si>
    <t>梁卓铭</t>
  </si>
  <si>
    <t>黄泽众</t>
  </si>
  <si>
    <t>韦晔辰</t>
  </si>
  <si>
    <t>2023级博士新生加分汇总排名</t>
  </si>
  <si>
    <t>序号</t>
  </si>
  <si>
    <t>专业竞赛</t>
  </si>
  <si>
    <t>其他荣誉</t>
  </si>
  <si>
    <t>成果</t>
  </si>
  <si>
    <t>总分</t>
  </si>
  <si>
    <t>公开发表论文</t>
  </si>
  <si>
    <t>专利</t>
  </si>
  <si>
    <t>著作、项目</t>
  </si>
  <si>
    <t>秦英栋</t>
  </si>
  <si>
    <t>一等奖</t>
  </si>
  <si>
    <t>刘丹丹</t>
  </si>
  <si>
    <t>二等奖</t>
  </si>
  <si>
    <t>金青婷</t>
  </si>
  <si>
    <t>三等奖</t>
  </si>
  <si>
    <t>徐小杰</t>
  </si>
  <si>
    <t>2023级硕士一班新生加分汇总排名</t>
  </si>
  <si>
    <t>学生生源
（30）</t>
  </si>
  <si>
    <t>专业竞赛
（20）</t>
  </si>
  <si>
    <t>其他荣誉
（20）</t>
  </si>
  <si>
    <t>论文</t>
  </si>
  <si>
    <t>项目、著作</t>
  </si>
  <si>
    <t>推免</t>
  </si>
  <si>
    <t>陈立业</t>
  </si>
  <si>
    <t>黄子源</t>
  </si>
  <si>
    <t>刘警斌</t>
  </si>
  <si>
    <t>郑嘉文</t>
  </si>
  <si>
    <t>徐睿</t>
  </si>
  <si>
    <t>钟文山</t>
  </si>
  <si>
    <t>余振鹏</t>
  </si>
  <si>
    <t>黄彬洋</t>
  </si>
  <si>
    <t>刘长江</t>
  </si>
  <si>
    <t>刘一夫</t>
  </si>
  <si>
    <t>李炫天</t>
  </si>
  <si>
    <t>陈祖城</t>
  </si>
  <si>
    <t>杨尚林</t>
  </si>
  <si>
    <t>郭炜伦</t>
  </si>
  <si>
    <t>宋皓昱</t>
  </si>
  <si>
    <t>李俊江</t>
  </si>
  <si>
    <t>陈嘉鸿</t>
  </si>
  <si>
    <t>解祥程</t>
  </si>
  <si>
    <t>朱文鼎</t>
  </si>
  <si>
    <t>吴泽震</t>
  </si>
  <si>
    <t>陈洁瑜</t>
  </si>
  <si>
    <t>蒋丽花</t>
  </si>
  <si>
    <t>陈嘉豪</t>
  </si>
  <si>
    <t>曾文岐</t>
  </si>
  <si>
    <t>朱军</t>
  </si>
  <si>
    <t>姜玉诗</t>
  </si>
  <si>
    <t>江浩亮</t>
  </si>
  <si>
    <t>高群鹏</t>
  </si>
  <si>
    <t>周正扬</t>
  </si>
  <si>
    <t>鲍国庆</t>
  </si>
  <si>
    <t>孙奥深</t>
  </si>
  <si>
    <t>何晴</t>
  </si>
  <si>
    <t>毛丹婷</t>
  </si>
  <si>
    <t>陈彪</t>
  </si>
  <si>
    <t>游骏超</t>
  </si>
  <si>
    <t>罗梓涛</t>
  </si>
  <si>
    <t>陈志林</t>
  </si>
  <si>
    <t>黄诚乐</t>
  </si>
  <si>
    <t>胡梓宣</t>
  </si>
  <si>
    <t>郭鸿沛</t>
  </si>
  <si>
    <t>曾世哲</t>
  </si>
  <si>
    <t>杨艺</t>
  </si>
  <si>
    <t>陈恩泽</t>
  </si>
  <si>
    <t>方展桌</t>
  </si>
  <si>
    <t>黄莹</t>
  </si>
  <si>
    <t>童海洋</t>
  </si>
  <si>
    <t>赵泽伟</t>
  </si>
  <si>
    <t>刘寒冰</t>
  </si>
  <si>
    <t>李家明</t>
  </si>
  <si>
    <t>刘健豪</t>
  </si>
  <si>
    <t>陈俊致</t>
  </si>
  <si>
    <t>易云帆</t>
  </si>
  <si>
    <t>潘君锐</t>
  </si>
  <si>
    <t>钟宏笙</t>
  </si>
  <si>
    <t>于航</t>
  </si>
  <si>
    <t>欧阳聪</t>
  </si>
  <si>
    <t>刘艳艳</t>
  </si>
  <si>
    <t>叶文奇</t>
  </si>
  <si>
    <t>胡珊</t>
  </si>
  <si>
    <t>沈梓凡</t>
  </si>
  <si>
    <t>曾慧君</t>
  </si>
  <si>
    <t>陈泽欣</t>
  </si>
  <si>
    <t>李文理</t>
  </si>
  <si>
    <t>石海军</t>
  </si>
  <si>
    <t>李亦驰</t>
  </si>
  <si>
    <t>廖健宏</t>
  </si>
  <si>
    <t>扶嘉恒</t>
  </si>
  <si>
    <t>邓梓浩</t>
  </si>
  <si>
    <t>陈智辉</t>
  </si>
  <si>
    <t>梁世尧</t>
  </si>
  <si>
    <t>蔡坪洋</t>
  </si>
  <si>
    <t>陆文凯</t>
  </si>
  <si>
    <t>陈俊良</t>
  </si>
  <si>
    <t>陈雅忠</t>
  </si>
  <si>
    <t>颜伟胜</t>
  </si>
  <si>
    <t>马昊然</t>
  </si>
  <si>
    <t>张浚琪</t>
  </si>
  <si>
    <t>杨彬</t>
  </si>
  <si>
    <t>谭铭祺</t>
  </si>
  <si>
    <t>张少宇</t>
  </si>
  <si>
    <t>曾源</t>
  </si>
  <si>
    <t>肖晶贵</t>
  </si>
  <si>
    <t>夏启尧</t>
  </si>
  <si>
    <t>李子杰</t>
  </si>
  <si>
    <t>邹颖欣</t>
  </si>
  <si>
    <t>黄菁</t>
  </si>
  <si>
    <t>李坤</t>
  </si>
  <si>
    <t>钟磊</t>
  </si>
  <si>
    <t>刘海涛</t>
  </si>
  <si>
    <t>黄灿增</t>
  </si>
  <si>
    <t>吴天一</t>
  </si>
  <si>
    <t>陈文翰</t>
  </si>
  <si>
    <t>翰翔云</t>
  </si>
  <si>
    <t>罗鸿敏</t>
  </si>
  <si>
    <t>陈钢</t>
  </si>
  <si>
    <t>杜军</t>
  </si>
  <si>
    <t>仲威宇</t>
  </si>
  <si>
    <t>黄铭杰</t>
  </si>
  <si>
    <t>李沅航</t>
  </si>
  <si>
    <t>金敬雄</t>
  </si>
  <si>
    <t>卢海华</t>
  </si>
  <si>
    <t>郑柏轩</t>
  </si>
  <si>
    <t>张子健</t>
  </si>
  <si>
    <t>张永健</t>
  </si>
  <si>
    <t>曾敏悦</t>
  </si>
  <si>
    <t>尹则灵</t>
  </si>
  <si>
    <t>彭标</t>
  </si>
  <si>
    <t>黄家俊</t>
  </si>
  <si>
    <t>吕文斌</t>
  </si>
  <si>
    <t>聂婧</t>
  </si>
  <si>
    <t>宁柏桉</t>
  </si>
  <si>
    <t>宋鑫宇</t>
  </si>
  <si>
    <t>王怡涵</t>
  </si>
  <si>
    <t>王泽桦</t>
  </si>
  <si>
    <t>许政</t>
  </si>
  <si>
    <t>梁明</t>
  </si>
  <si>
    <t>章俊杰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</si>
</sst>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.00_);[Red]\(0.00\)"/>
    <numFmt numFmtId="179" formatCode="0.0_ "/>
    <numFmt numFmtId="180" formatCode="0_);[Red]\(0\)"/>
    <numFmt numFmtId="181" formatCode="0.00_ ;[Red]\-0.00\ 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7030A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charset val="134"/>
    </font>
    <font>
      <sz val="12"/>
      <name val="Times New Roman"/>
      <family val="1"/>
    </font>
    <font>
      <sz val="11"/>
      <color theme="1"/>
      <name val="宋体"/>
      <charset val="134"/>
    </font>
    <font>
      <b/>
      <sz val="11"/>
      <color theme="1"/>
      <name val="等线"/>
      <charset val="134"/>
    </font>
    <font>
      <sz val="11"/>
      <name val="宋体"/>
      <charset val="134"/>
    </font>
    <font>
      <sz val="12"/>
      <color rgb="FFFF0000"/>
      <name val="Times New Roman"/>
      <family val="1"/>
    </font>
    <font>
      <sz val="11"/>
      <name val="Times New Roman"/>
      <family val="1"/>
    </font>
    <font>
      <sz val="18"/>
      <color theme="1"/>
      <name val="宋体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5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9" fontId="7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9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vertical="center"/>
    </xf>
    <xf numFmtId="180" fontId="1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8" fontId="14" fillId="3" borderId="1" xfId="0" applyNumberFormat="1" applyFont="1" applyFill="1" applyBorder="1" applyAlignment="1">
      <alignment horizontal="center" vertical="center"/>
    </xf>
    <xf numFmtId="180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78" fontId="8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178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81" fontId="14" fillId="3" borderId="1" xfId="0" applyNumberFormat="1" applyFont="1" applyFill="1" applyBorder="1" applyAlignment="1">
      <alignment horizontal="center" vertical="center"/>
    </xf>
    <xf numFmtId="181" fontId="14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/>
    </xf>
    <xf numFmtId="178" fontId="10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78" fontId="12" fillId="0" borderId="7" xfId="0" applyNumberFormat="1" applyFont="1" applyBorder="1" applyAlignment="1">
      <alignment horizontal="center" vertical="center"/>
    </xf>
    <xf numFmtId="178" fontId="12" fillId="0" borderId="8" xfId="0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178" fontId="11" fillId="0" borderId="12" xfId="0" applyNumberFormat="1" applyFont="1" applyBorder="1" applyAlignment="1">
      <alignment horizontal="center" vertical="center"/>
    </xf>
    <xf numFmtId="178" fontId="12" fillId="0" borderId="9" xfId="0" applyNumberFormat="1" applyFont="1" applyBorder="1" applyAlignment="1">
      <alignment horizontal="center" vertical="center"/>
    </xf>
    <xf numFmtId="178" fontId="12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5"/>
  <sheetViews>
    <sheetView tabSelected="1" workbookViewId="0">
      <selection activeCell="M4" sqref="M4"/>
    </sheetView>
  </sheetViews>
  <sheetFormatPr defaultColWidth="9" defaultRowHeight="15.75"/>
  <cols>
    <col min="1" max="1" width="8.875" style="20"/>
    <col min="2" max="2" width="8.875" style="21"/>
    <col min="3" max="3" width="13.875" style="21" customWidth="1"/>
    <col min="4" max="9" width="8.875" style="21"/>
    <col min="10" max="10" width="9.125" style="22" customWidth="1"/>
    <col min="11" max="11" width="17.75" style="21" customWidth="1"/>
    <col min="12" max="16383" width="8.875" style="21"/>
    <col min="16384" max="16384" width="9" style="21"/>
  </cols>
  <sheetData>
    <row r="1" spans="1:1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>
      <c r="A2" s="59"/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11">
      <c r="A3" s="49" t="s">
        <v>1</v>
      </c>
      <c r="B3" s="51" t="s">
        <v>2</v>
      </c>
      <c r="C3" s="48" t="s">
        <v>3</v>
      </c>
      <c r="D3" s="48" t="s">
        <v>4</v>
      </c>
      <c r="E3" s="48"/>
      <c r="F3" s="48" t="s">
        <v>5</v>
      </c>
      <c r="G3" s="48"/>
      <c r="H3" s="48" t="s">
        <v>6</v>
      </c>
      <c r="I3" s="54" t="s">
        <v>7</v>
      </c>
      <c r="J3" s="48" t="s">
        <v>8</v>
      </c>
      <c r="K3" s="48" t="s">
        <v>9</v>
      </c>
    </row>
    <row r="4" spans="1:11">
      <c r="A4" s="50"/>
      <c r="B4" s="52"/>
      <c r="C4" s="48"/>
      <c r="D4" s="23" t="s">
        <v>10</v>
      </c>
      <c r="E4" s="23" t="s">
        <v>11</v>
      </c>
      <c r="F4" s="23" t="s">
        <v>10</v>
      </c>
      <c r="G4" s="23" t="s">
        <v>11</v>
      </c>
      <c r="H4" s="48"/>
      <c r="I4" s="55"/>
      <c r="J4" s="48"/>
      <c r="K4" s="48"/>
    </row>
    <row r="5" spans="1:11">
      <c r="A5" s="25">
        <v>1</v>
      </c>
      <c r="B5" s="33" t="s">
        <v>12</v>
      </c>
      <c r="C5" s="27">
        <v>6</v>
      </c>
      <c r="D5" s="27">
        <v>54</v>
      </c>
      <c r="E5" s="27">
        <f>D5/54*50</f>
        <v>50</v>
      </c>
      <c r="F5" s="27">
        <v>16.600000000000001</v>
      </c>
      <c r="G5" s="27">
        <f>F5/16*25</f>
        <v>25.937500000000004</v>
      </c>
      <c r="H5" s="27">
        <v>0.3</v>
      </c>
      <c r="I5" s="41">
        <v>-0.6</v>
      </c>
      <c r="J5" s="27">
        <f>C5+E5+G5+H5+I5</f>
        <v>81.637500000000003</v>
      </c>
      <c r="K5" s="32" t="s">
        <v>13</v>
      </c>
    </row>
    <row r="6" spans="1:11">
      <c r="A6" s="28">
        <v>2</v>
      </c>
      <c r="B6" s="34" t="s">
        <v>14</v>
      </c>
      <c r="C6" s="29">
        <v>6.5</v>
      </c>
      <c r="D6" s="29">
        <v>42.1</v>
      </c>
      <c r="E6" s="29">
        <f>D6/54*50</f>
        <v>38.981481481481481</v>
      </c>
      <c r="F6" s="29">
        <v>10.4</v>
      </c>
      <c r="G6" s="29">
        <f>F6/16*25</f>
        <v>16.25</v>
      </c>
      <c r="H6" s="29">
        <v>2.1</v>
      </c>
      <c r="I6" s="42">
        <v>0</v>
      </c>
      <c r="J6" s="29">
        <f>C6+E6+G6+H6+I6</f>
        <v>63.831481481481482</v>
      </c>
      <c r="K6" s="12" t="s">
        <v>15</v>
      </c>
    </row>
    <row r="7" spans="1:11">
      <c r="A7" s="28">
        <v>3</v>
      </c>
      <c r="B7" s="34" t="s">
        <v>16</v>
      </c>
      <c r="C7" s="29">
        <v>6</v>
      </c>
      <c r="D7" s="29">
        <v>24.5</v>
      </c>
      <c r="E7" s="29">
        <f>D7/54*50</f>
        <v>22.685185185185187</v>
      </c>
      <c r="F7" s="29">
        <v>0</v>
      </c>
      <c r="G7" s="29">
        <f>F7/16*25</f>
        <v>0</v>
      </c>
      <c r="H7" s="29">
        <v>3</v>
      </c>
      <c r="I7" s="42">
        <v>0</v>
      </c>
      <c r="J7" s="29">
        <f>C7+E7+G7+H7+I7</f>
        <v>31.685185185185187</v>
      </c>
      <c r="K7" s="12" t="s">
        <v>15</v>
      </c>
    </row>
    <row r="8" spans="1:11">
      <c r="A8" s="28">
        <v>4</v>
      </c>
      <c r="B8" s="34" t="s">
        <v>17</v>
      </c>
      <c r="C8" s="29">
        <v>6.5</v>
      </c>
      <c r="D8" s="29">
        <v>23</v>
      </c>
      <c r="E8" s="29">
        <f>D8/54*50</f>
        <v>21.296296296296298</v>
      </c>
      <c r="F8" s="29">
        <v>1.5</v>
      </c>
      <c r="G8" s="29">
        <f>F8/16*25</f>
        <v>2.34375</v>
      </c>
      <c r="H8" s="29">
        <v>0.3</v>
      </c>
      <c r="I8" s="42">
        <v>-0.2</v>
      </c>
      <c r="J8" s="29">
        <f>C8+E8+G8+H8+I8</f>
        <v>30.240046296296299</v>
      </c>
      <c r="K8" s="12" t="s">
        <v>15</v>
      </c>
    </row>
    <row r="9" spans="1:11">
      <c r="A9" s="28">
        <v>5</v>
      </c>
      <c r="B9" s="34" t="s">
        <v>18</v>
      </c>
      <c r="C9" s="29">
        <v>8.5</v>
      </c>
      <c r="D9" s="29">
        <v>4</v>
      </c>
      <c r="E9" s="29">
        <f>D9/54*50</f>
        <v>3.7037037037037033</v>
      </c>
      <c r="F9" s="29">
        <v>6.3</v>
      </c>
      <c r="G9" s="29">
        <f>F9/16*25</f>
        <v>9.84375</v>
      </c>
      <c r="H9" s="29">
        <v>0.9</v>
      </c>
      <c r="I9" s="42">
        <v>0</v>
      </c>
      <c r="J9" s="29">
        <f>C9+E9+G9+H9+I9</f>
        <v>22.947453703703701</v>
      </c>
      <c r="K9" s="12" t="s">
        <v>15</v>
      </c>
    </row>
    <row r="10" spans="1:11">
      <c r="A10" s="25">
        <v>6</v>
      </c>
      <c r="B10" s="33" t="s">
        <v>19</v>
      </c>
      <c r="C10" s="27">
        <v>6</v>
      </c>
      <c r="D10" s="27">
        <v>4</v>
      </c>
      <c r="E10" s="27">
        <f t="shared" ref="E10:E11" si="0">D10/54*50</f>
        <v>3.7037037037037033</v>
      </c>
      <c r="F10" s="27">
        <v>1.5</v>
      </c>
      <c r="G10" s="27">
        <f t="shared" ref="G10:G11" si="1">F10/16*25</f>
        <v>2.34375</v>
      </c>
      <c r="H10" s="27">
        <v>0.9</v>
      </c>
      <c r="I10" s="41">
        <v>0</v>
      </c>
      <c r="J10" s="27">
        <f t="shared" ref="J10:J11" si="2">C10+E10+G10+H10+I10</f>
        <v>12.947453703703703</v>
      </c>
      <c r="K10" s="32" t="s">
        <v>20</v>
      </c>
    </row>
    <row r="11" spans="1:11">
      <c r="A11" s="25">
        <v>7</v>
      </c>
      <c r="B11" s="33" t="s">
        <v>21</v>
      </c>
      <c r="C11" s="27">
        <v>8</v>
      </c>
      <c r="D11" s="27">
        <v>0</v>
      </c>
      <c r="E11" s="27">
        <f t="shared" si="0"/>
        <v>0</v>
      </c>
      <c r="F11" s="27">
        <v>0</v>
      </c>
      <c r="G11" s="27">
        <f t="shared" si="1"/>
        <v>0</v>
      </c>
      <c r="H11" s="27">
        <v>0.3</v>
      </c>
      <c r="I11" s="41">
        <v>-0.6</v>
      </c>
      <c r="J11" s="27">
        <f t="shared" si="2"/>
        <v>7.7000000000000011</v>
      </c>
      <c r="K11" s="32" t="s">
        <v>20</v>
      </c>
    </row>
    <row r="12" spans="1:1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12"/>
    </row>
    <row r="13" spans="1:11">
      <c r="J13" s="21"/>
    </row>
    <row r="15" spans="1:11">
      <c r="A15" s="56" t="s">
        <v>22</v>
      </c>
      <c r="B15" s="57"/>
      <c r="C15" s="57"/>
      <c r="D15" s="57"/>
      <c r="E15" s="57"/>
      <c r="F15" s="57"/>
      <c r="G15" s="57"/>
      <c r="H15" s="57"/>
      <c r="I15" s="57"/>
      <c r="J15" s="57"/>
      <c r="K15" s="58"/>
    </row>
    <row r="16" spans="1:11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49" t="s">
        <v>1</v>
      </c>
      <c r="B17" s="53" t="s">
        <v>23</v>
      </c>
      <c r="C17" s="48" t="s">
        <v>3</v>
      </c>
      <c r="D17" s="48" t="s">
        <v>4</v>
      </c>
      <c r="E17" s="48"/>
      <c r="F17" s="48" t="s">
        <v>5</v>
      </c>
      <c r="G17" s="48"/>
      <c r="H17" s="48" t="s">
        <v>6</v>
      </c>
      <c r="I17" s="54" t="s">
        <v>7</v>
      </c>
      <c r="J17" s="48" t="s">
        <v>8</v>
      </c>
      <c r="K17" s="48" t="s">
        <v>9</v>
      </c>
    </row>
    <row r="18" spans="1:11">
      <c r="A18" s="50"/>
      <c r="B18" s="52"/>
      <c r="C18" s="48"/>
      <c r="D18" s="23" t="s">
        <v>10</v>
      </c>
      <c r="E18" s="23" t="s">
        <v>11</v>
      </c>
      <c r="F18" s="23" t="s">
        <v>10</v>
      </c>
      <c r="G18" s="23" t="s">
        <v>11</v>
      </c>
      <c r="H18" s="48"/>
      <c r="I18" s="55"/>
      <c r="J18" s="48"/>
      <c r="K18" s="48"/>
    </row>
    <row r="19" spans="1:11">
      <c r="A19" s="30">
        <v>1</v>
      </c>
      <c r="B19" s="35" t="s">
        <v>24</v>
      </c>
      <c r="C19" s="27">
        <v>10.5</v>
      </c>
      <c r="D19" s="27">
        <v>65</v>
      </c>
      <c r="E19" s="27">
        <f t="shared" ref="E19:E50" si="3">D19/65*50</f>
        <v>50</v>
      </c>
      <c r="F19" s="27">
        <v>5</v>
      </c>
      <c r="G19" s="27">
        <f t="shared" ref="G19:G50" si="4">F19/38.1*25</f>
        <v>3.2808398950131235</v>
      </c>
      <c r="H19" s="27">
        <v>4</v>
      </c>
      <c r="I19" s="41">
        <v>-0.2</v>
      </c>
      <c r="J19" s="27">
        <f t="shared" ref="J19:J50" si="5">C19+E19+G19+H19+I19</f>
        <v>67.580839895013114</v>
      </c>
      <c r="K19" s="32" t="s">
        <v>13</v>
      </c>
    </row>
    <row r="20" spans="1:11">
      <c r="A20" s="30">
        <v>2</v>
      </c>
      <c r="B20" s="32" t="s">
        <v>25</v>
      </c>
      <c r="C20" s="27">
        <v>15</v>
      </c>
      <c r="D20" s="27">
        <v>5</v>
      </c>
      <c r="E20" s="27">
        <f t="shared" si="3"/>
        <v>3.8461538461538463</v>
      </c>
      <c r="F20" s="27">
        <v>38.1</v>
      </c>
      <c r="G20" s="27">
        <f t="shared" si="4"/>
        <v>25</v>
      </c>
      <c r="H20" s="27">
        <v>8.5</v>
      </c>
      <c r="I20" s="41">
        <v>0</v>
      </c>
      <c r="J20" s="27">
        <f t="shared" si="5"/>
        <v>52.346153846153847</v>
      </c>
      <c r="K20" s="32" t="s">
        <v>13</v>
      </c>
    </row>
    <row r="21" spans="1:11">
      <c r="A21" s="30">
        <v>3</v>
      </c>
      <c r="B21" s="36" t="s">
        <v>26</v>
      </c>
      <c r="C21" s="27">
        <v>6</v>
      </c>
      <c r="D21" s="27">
        <v>53.5</v>
      </c>
      <c r="E21" s="27">
        <f t="shared" si="3"/>
        <v>41.153846153846153</v>
      </c>
      <c r="F21" s="27">
        <v>0.3</v>
      </c>
      <c r="G21" s="27">
        <f t="shared" si="4"/>
        <v>0.19685039370078738</v>
      </c>
      <c r="H21" s="27">
        <v>0.9</v>
      </c>
      <c r="I21" s="41">
        <v>0</v>
      </c>
      <c r="J21" s="27">
        <f t="shared" si="5"/>
        <v>48.250696547546937</v>
      </c>
      <c r="K21" s="32" t="s">
        <v>13</v>
      </c>
    </row>
    <row r="22" spans="1:11">
      <c r="A22" s="30">
        <v>4</v>
      </c>
      <c r="B22" s="32" t="s">
        <v>27</v>
      </c>
      <c r="C22" s="27">
        <v>9</v>
      </c>
      <c r="D22" s="27">
        <v>22.6</v>
      </c>
      <c r="E22" s="27">
        <f t="shared" si="3"/>
        <v>17.384615384615383</v>
      </c>
      <c r="F22" s="27">
        <v>12.4</v>
      </c>
      <c r="G22" s="27">
        <f t="shared" si="4"/>
        <v>8.1364829396325451</v>
      </c>
      <c r="H22" s="27">
        <v>7.8</v>
      </c>
      <c r="I22" s="41">
        <v>0</v>
      </c>
      <c r="J22" s="27">
        <f t="shared" si="5"/>
        <v>42.321098324247927</v>
      </c>
      <c r="K22" s="32" t="s">
        <v>13</v>
      </c>
    </row>
    <row r="23" spans="1:11">
      <c r="A23" s="30">
        <v>5</v>
      </c>
      <c r="B23" s="35" t="s">
        <v>28</v>
      </c>
      <c r="C23" s="27">
        <v>8</v>
      </c>
      <c r="D23" s="27">
        <v>28</v>
      </c>
      <c r="E23" s="27">
        <f t="shared" si="3"/>
        <v>21.53846153846154</v>
      </c>
      <c r="F23" s="27">
        <v>12.4</v>
      </c>
      <c r="G23" s="27">
        <f t="shared" si="4"/>
        <v>8.1364829396325451</v>
      </c>
      <c r="H23" s="27">
        <v>4.0999999999999996</v>
      </c>
      <c r="I23" s="41">
        <v>-0.6</v>
      </c>
      <c r="J23" s="27">
        <f t="shared" si="5"/>
        <v>41.174944478094083</v>
      </c>
      <c r="K23" s="32" t="s">
        <v>13</v>
      </c>
    </row>
    <row r="24" spans="1:11">
      <c r="A24" s="30">
        <v>6</v>
      </c>
      <c r="B24" s="36" t="s">
        <v>29</v>
      </c>
      <c r="C24" s="27">
        <v>15</v>
      </c>
      <c r="D24" s="27">
        <v>20</v>
      </c>
      <c r="E24" s="27">
        <f t="shared" si="3"/>
        <v>15.384615384615385</v>
      </c>
      <c r="F24" s="27">
        <v>0.8</v>
      </c>
      <c r="G24" s="27">
        <f t="shared" si="4"/>
        <v>0.52493438320209973</v>
      </c>
      <c r="H24" s="27">
        <v>3.8</v>
      </c>
      <c r="I24" s="41">
        <v>0</v>
      </c>
      <c r="J24" s="27">
        <f t="shared" si="5"/>
        <v>34.709549767817485</v>
      </c>
      <c r="K24" s="32" t="s">
        <v>13</v>
      </c>
    </row>
    <row r="25" spans="1:11">
      <c r="A25" s="30">
        <v>7</v>
      </c>
      <c r="B25" s="35" t="s">
        <v>30</v>
      </c>
      <c r="C25" s="27">
        <v>15</v>
      </c>
      <c r="D25" s="27">
        <v>0</v>
      </c>
      <c r="E25" s="27">
        <f t="shared" si="3"/>
        <v>0</v>
      </c>
      <c r="F25" s="27">
        <v>15.4</v>
      </c>
      <c r="G25" s="27">
        <f t="shared" si="4"/>
        <v>10.104986876640419</v>
      </c>
      <c r="H25" s="27">
        <v>9</v>
      </c>
      <c r="I25" s="41">
        <v>0</v>
      </c>
      <c r="J25" s="27">
        <f t="shared" si="5"/>
        <v>34.104986876640417</v>
      </c>
      <c r="K25" s="32" t="s">
        <v>13</v>
      </c>
    </row>
    <row r="26" spans="1:11">
      <c r="A26" s="30">
        <v>8</v>
      </c>
      <c r="B26" s="32" t="s">
        <v>31</v>
      </c>
      <c r="C26" s="27">
        <v>6</v>
      </c>
      <c r="D26" s="27">
        <v>29</v>
      </c>
      <c r="E26" s="27">
        <f t="shared" si="3"/>
        <v>22.30769230769231</v>
      </c>
      <c r="F26" s="27">
        <v>3.6</v>
      </c>
      <c r="G26" s="27">
        <f t="shared" si="4"/>
        <v>2.3622047244094486</v>
      </c>
      <c r="H26" s="27">
        <v>3.9</v>
      </c>
      <c r="I26" s="41">
        <v>-0.8</v>
      </c>
      <c r="J26" s="27">
        <f t="shared" si="5"/>
        <v>33.76989703210176</v>
      </c>
      <c r="K26" s="32" t="s">
        <v>13</v>
      </c>
    </row>
    <row r="27" spans="1:11">
      <c r="A27" s="30">
        <v>9</v>
      </c>
      <c r="B27" s="36" t="s">
        <v>32</v>
      </c>
      <c r="C27" s="27">
        <v>8</v>
      </c>
      <c r="D27" s="27">
        <v>15.6</v>
      </c>
      <c r="E27" s="27">
        <f t="shared" si="3"/>
        <v>12</v>
      </c>
      <c r="F27" s="27">
        <v>13.9</v>
      </c>
      <c r="G27" s="27">
        <f t="shared" si="4"/>
        <v>9.1207349081364821</v>
      </c>
      <c r="H27" s="27">
        <v>4</v>
      </c>
      <c r="I27" s="41">
        <v>0</v>
      </c>
      <c r="J27" s="27">
        <f t="shared" si="5"/>
        <v>33.120734908136484</v>
      </c>
      <c r="K27" s="32" t="s">
        <v>13</v>
      </c>
    </row>
    <row r="28" spans="1:11">
      <c r="A28" s="30">
        <v>10</v>
      </c>
      <c r="B28" s="36" t="s">
        <v>33</v>
      </c>
      <c r="C28" s="27">
        <v>9</v>
      </c>
      <c r="D28" s="27">
        <v>23.5</v>
      </c>
      <c r="E28" s="27">
        <f t="shared" si="3"/>
        <v>18.076923076923077</v>
      </c>
      <c r="F28" s="27">
        <v>0</v>
      </c>
      <c r="G28" s="27">
        <f t="shared" si="4"/>
        <v>0</v>
      </c>
      <c r="H28" s="27">
        <v>6</v>
      </c>
      <c r="I28" s="41">
        <v>-0.2</v>
      </c>
      <c r="J28" s="27">
        <f t="shared" si="5"/>
        <v>32.876923076923077</v>
      </c>
      <c r="K28" s="32" t="s">
        <v>13</v>
      </c>
    </row>
    <row r="29" spans="1:11">
      <c r="A29" s="30">
        <v>11</v>
      </c>
      <c r="B29" s="36" t="s">
        <v>34</v>
      </c>
      <c r="C29" s="27">
        <v>8</v>
      </c>
      <c r="D29" s="27">
        <v>21.5</v>
      </c>
      <c r="E29" s="27">
        <f t="shared" si="3"/>
        <v>16.538461538461537</v>
      </c>
      <c r="F29" s="27">
        <v>12.1</v>
      </c>
      <c r="G29" s="27">
        <f t="shared" si="4"/>
        <v>7.9396325459317572</v>
      </c>
      <c r="H29" s="27">
        <v>0.6</v>
      </c>
      <c r="I29" s="41">
        <v>-0.4</v>
      </c>
      <c r="J29" s="27">
        <f t="shared" si="5"/>
        <v>32.678094084393294</v>
      </c>
      <c r="K29" s="32" t="s">
        <v>13</v>
      </c>
    </row>
    <row r="30" spans="1:11">
      <c r="A30" s="30">
        <v>12</v>
      </c>
      <c r="B30" s="36" t="s">
        <v>35</v>
      </c>
      <c r="C30" s="27">
        <v>14</v>
      </c>
      <c r="D30" s="27">
        <v>6</v>
      </c>
      <c r="E30" s="27">
        <f t="shared" si="3"/>
        <v>4.6153846153846159</v>
      </c>
      <c r="F30" s="27">
        <v>12</v>
      </c>
      <c r="G30" s="27">
        <f t="shared" si="4"/>
        <v>7.8740157480314963</v>
      </c>
      <c r="H30" s="27">
        <v>6</v>
      </c>
      <c r="I30" s="41">
        <v>0</v>
      </c>
      <c r="J30" s="27">
        <f t="shared" si="5"/>
        <v>32.489400363416109</v>
      </c>
      <c r="K30" s="32" t="s">
        <v>13</v>
      </c>
    </row>
    <row r="31" spans="1:11">
      <c r="A31" s="30">
        <v>13</v>
      </c>
      <c r="B31" s="36" t="s">
        <v>36</v>
      </c>
      <c r="C31" s="27">
        <v>9</v>
      </c>
      <c r="D31" s="27">
        <v>20</v>
      </c>
      <c r="E31" s="27">
        <f t="shared" si="3"/>
        <v>15.384615384615385</v>
      </c>
      <c r="F31" s="27">
        <v>8</v>
      </c>
      <c r="G31" s="27">
        <f t="shared" si="4"/>
        <v>5.2493438320209975</v>
      </c>
      <c r="H31" s="27">
        <v>2.5</v>
      </c>
      <c r="I31" s="41">
        <v>0</v>
      </c>
      <c r="J31" s="27">
        <f t="shared" si="5"/>
        <v>32.133959216636384</v>
      </c>
      <c r="K31" s="32" t="s">
        <v>13</v>
      </c>
    </row>
    <row r="32" spans="1:11">
      <c r="A32" s="30">
        <v>14</v>
      </c>
      <c r="B32" s="36" t="s">
        <v>37</v>
      </c>
      <c r="C32" s="27">
        <v>6</v>
      </c>
      <c r="D32" s="27">
        <v>24</v>
      </c>
      <c r="E32" s="27">
        <f t="shared" si="3"/>
        <v>18.461538461538463</v>
      </c>
      <c r="F32" s="27">
        <v>4</v>
      </c>
      <c r="G32" s="27">
        <f t="shared" si="4"/>
        <v>2.6246719160104988</v>
      </c>
      <c r="H32" s="27">
        <v>4.5</v>
      </c>
      <c r="I32" s="41">
        <v>0</v>
      </c>
      <c r="J32" s="27">
        <f t="shared" si="5"/>
        <v>31.586210377548962</v>
      </c>
      <c r="K32" s="32" t="s">
        <v>13</v>
      </c>
    </row>
    <row r="33" spans="1:11">
      <c r="A33" s="30">
        <v>15</v>
      </c>
      <c r="B33" s="35" t="s">
        <v>38</v>
      </c>
      <c r="C33" s="27">
        <v>11</v>
      </c>
      <c r="D33" s="27">
        <v>15</v>
      </c>
      <c r="E33" s="27">
        <f t="shared" si="3"/>
        <v>11.538461538461538</v>
      </c>
      <c r="F33" s="27">
        <v>0</v>
      </c>
      <c r="G33" s="27">
        <f t="shared" si="4"/>
        <v>0</v>
      </c>
      <c r="H33" s="27">
        <v>8</v>
      </c>
      <c r="I33" s="41">
        <v>-0.2</v>
      </c>
      <c r="J33" s="27">
        <f t="shared" si="5"/>
        <v>30.338461538461541</v>
      </c>
      <c r="K33" s="32" t="s">
        <v>13</v>
      </c>
    </row>
    <row r="34" spans="1:11">
      <c r="A34" s="30">
        <v>16</v>
      </c>
      <c r="B34" s="36" t="s">
        <v>39</v>
      </c>
      <c r="C34" s="27">
        <v>7</v>
      </c>
      <c r="D34" s="27">
        <v>22</v>
      </c>
      <c r="E34" s="27">
        <f t="shared" si="3"/>
        <v>16.923076923076923</v>
      </c>
      <c r="F34" s="27">
        <v>5</v>
      </c>
      <c r="G34" s="27">
        <f t="shared" si="4"/>
        <v>3.2808398950131235</v>
      </c>
      <c r="H34" s="27">
        <v>2.2000000000000002</v>
      </c>
      <c r="I34" s="41">
        <v>0</v>
      </c>
      <c r="J34" s="27">
        <f t="shared" si="5"/>
        <v>29.403916818090046</v>
      </c>
      <c r="K34" s="32" t="s">
        <v>13</v>
      </c>
    </row>
    <row r="35" spans="1:11">
      <c r="A35" s="30">
        <v>17</v>
      </c>
      <c r="B35" s="35" t="s">
        <v>40</v>
      </c>
      <c r="C35" s="27">
        <v>6</v>
      </c>
      <c r="D35" s="27">
        <v>21</v>
      </c>
      <c r="E35" s="27">
        <f t="shared" si="3"/>
        <v>16.153846153846153</v>
      </c>
      <c r="F35" s="27">
        <v>3.6</v>
      </c>
      <c r="G35" s="27">
        <f t="shared" si="4"/>
        <v>2.3622047244094486</v>
      </c>
      <c r="H35" s="27">
        <v>4.3</v>
      </c>
      <c r="I35" s="41">
        <v>-0.4</v>
      </c>
      <c r="J35" s="27">
        <f t="shared" si="5"/>
        <v>28.416050878255604</v>
      </c>
      <c r="K35" s="32" t="s">
        <v>13</v>
      </c>
    </row>
    <row r="36" spans="1:11">
      <c r="A36" s="30">
        <v>18</v>
      </c>
      <c r="B36" s="32" t="s">
        <v>41</v>
      </c>
      <c r="C36" s="27">
        <v>6</v>
      </c>
      <c r="D36" s="32">
        <v>1</v>
      </c>
      <c r="E36" s="27">
        <f t="shared" si="3"/>
        <v>0.76923076923076927</v>
      </c>
      <c r="F36" s="27">
        <v>22.9</v>
      </c>
      <c r="G36" s="27">
        <f t="shared" si="4"/>
        <v>15.026246719160103</v>
      </c>
      <c r="H36" s="27">
        <v>6</v>
      </c>
      <c r="I36" s="41">
        <v>0</v>
      </c>
      <c r="J36" s="27">
        <f t="shared" si="5"/>
        <v>27.795477488390873</v>
      </c>
      <c r="K36" s="32" t="s">
        <v>13</v>
      </c>
    </row>
    <row r="37" spans="1:11">
      <c r="A37" s="30">
        <v>19</v>
      </c>
      <c r="B37" s="35" t="s">
        <v>42</v>
      </c>
      <c r="C37" s="27">
        <v>6</v>
      </c>
      <c r="D37" s="27">
        <v>3</v>
      </c>
      <c r="E37" s="27">
        <f t="shared" si="3"/>
        <v>2.3076923076923079</v>
      </c>
      <c r="F37" s="27">
        <v>25.1</v>
      </c>
      <c r="G37" s="27">
        <f t="shared" si="4"/>
        <v>16.469816272965879</v>
      </c>
      <c r="H37" s="27">
        <v>3</v>
      </c>
      <c r="I37" s="41">
        <v>0</v>
      </c>
      <c r="J37" s="27">
        <f t="shared" si="5"/>
        <v>27.777508580658186</v>
      </c>
      <c r="K37" s="32" t="s">
        <v>13</v>
      </c>
    </row>
    <row r="38" spans="1:11">
      <c r="A38" s="30">
        <v>20</v>
      </c>
      <c r="B38" s="36" t="s">
        <v>43</v>
      </c>
      <c r="C38" s="27">
        <v>12</v>
      </c>
      <c r="D38" s="27">
        <v>0.6</v>
      </c>
      <c r="E38" s="27">
        <f t="shared" si="3"/>
        <v>0.46153846153846151</v>
      </c>
      <c r="F38" s="27">
        <v>11.9</v>
      </c>
      <c r="G38" s="27">
        <f t="shared" si="4"/>
        <v>7.8083989501312328</v>
      </c>
      <c r="H38" s="27">
        <v>7</v>
      </c>
      <c r="I38" s="41">
        <v>0</v>
      </c>
      <c r="J38" s="27">
        <f t="shared" si="5"/>
        <v>27.269937411669694</v>
      </c>
      <c r="K38" s="32" t="s">
        <v>13</v>
      </c>
    </row>
    <row r="39" spans="1:11">
      <c r="A39" s="30">
        <v>21</v>
      </c>
      <c r="B39" s="36" t="s">
        <v>44</v>
      </c>
      <c r="C39" s="27">
        <v>15</v>
      </c>
      <c r="D39" s="27">
        <v>0</v>
      </c>
      <c r="E39" s="27">
        <f t="shared" si="3"/>
        <v>0</v>
      </c>
      <c r="F39" s="27">
        <v>8.5</v>
      </c>
      <c r="G39" s="27">
        <f t="shared" si="4"/>
        <v>5.577427821522309</v>
      </c>
      <c r="H39" s="27">
        <v>6</v>
      </c>
      <c r="I39" s="41">
        <v>0</v>
      </c>
      <c r="J39" s="27">
        <f t="shared" si="5"/>
        <v>26.57742782152231</v>
      </c>
      <c r="K39" s="32" t="s">
        <v>13</v>
      </c>
    </row>
    <row r="40" spans="1:11">
      <c r="A40" s="31">
        <v>22</v>
      </c>
      <c r="B40" s="37" t="s">
        <v>45</v>
      </c>
      <c r="C40" s="29">
        <v>8</v>
      </c>
      <c r="D40" s="29">
        <v>1</v>
      </c>
      <c r="E40" s="29">
        <f t="shared" si="3"/>
        <v>0.76923076923076927</v>
      </c>
      <c r="F40" s="29">
        <v>18.100000000000001</v>
      </c>
      <c r="G40" s="29">
        <f t="shared" si="4"/>
        <v>11.876640419947506</v>
      </c>
      <c r="H40" s="29">
        <v>5.8</v>
      </c>
      <c r="I40" s="42">
        <v>0</v>
      </c>
      <c r="J40" s="29">
        <f t="shared" si="5"/>
        <v>26.445871189178277</v>
      </c>
      <c r="K40" s="12" t="s">
        <v>15</v>
      </c>
    </row>
    <row r="41" spans="1:11">
      <c r="A41" s="31">
        <v>23</v>
      </c>
      <c r="B41" s="37" t="s">
        <v>46</v>
      </c>
      <c r="C41" s="29">
        <v>10</v>
      </c>
      <c r="D41" s="29">
        <v>7</v>
      </c>
      <c r="E41" s="29">
        <f t="shared" si="3"/>
        <v>5.384615384615385</v>
      </c>
      <c r="F41" s="29">
        <v>2</v>
      </c>
      <c r="G41" s="29">
        <f t="shared" si="4"/>
        <v>1.3123359580052494</v>
      </c>
      <c r="H41" s="29">
        <v>9.5</v>
      </c>
      <c r="I41" s="42">
        <v>0</v>
      </c>
      <c r="J41" s="29">
        <f t="shared" si="5"/>
        <v>26.196951342620636</v>
      </c>
      <c r="K41" s="12" t="s">
        <v>15</v>
      </c>
    </row>
    <row r="42" spans="1:11">
      <c r="A42" s="31">
        <v>24</v>
      </c>
      <c r="B42" s="38" t="s">
        <v>47</v>
      </c>
      <c r="C42" s="29">
        <v>15</v>
      </c>
      <c r="D42" s="29">
        <v>0</v>
      </c>
      <c r="E42" s="29">
        <f t="shared" si="3"/>
        <v>0</v>
      </c>
      <c r="F42" s="29">
        <v>5.5</v>
      </c>
      <c r="G42" s="29">
        <f t="shared" si="4"/>
        <v>3.6089238845144354</v>
      </c>
      <c r="H42" s="29">
        <v>7</v>
      </c>
      <c r="I42" s="42">
        <v>0</v>
      </c>
      <c r="J42" s="29">
        <f t="shared" si="5"/>
        <v>25.608923884514436</v>
      </c>
      <c r="K42" s="12" t="s">
        <v>15</v>
      </c>
    </row>
    <row r="43" spans="1:11">
      <c r="A43" s="31">
        <v>25</v>
      </c>
      <c r="B43" s="37" t="s">
        <v>48</v>
      </c>
      <c r="C43" s="29">
        <v>6</v>
      </c>
      <c r="D43" s="29">
        <v>23.5</v>
      </c>
      <c r="E43" s="29">
        <f t="shared" si="3"/>
        <v>18.076923076923077</v>
      </c>
      <c r="F43" s="29">
        <v>0.8</v>
      </c>
      <c r="G43" s="29">
        <f t="shared" si="4"/>
        <v>0.52493438320209973</v>
      </c>
      <c r="H43" s="29">
        <v>1</v>
      </c>
      <c r="I43" s="42">
        <v>0</v>
      </c>
      <c r="J43" s="29">
        <f t="shared" si="5"/>
        <v>25.601857460125178</v>
      </c>
      <c r="K43" s="12" t="s">
        <v>15</v>
      </c>
    </row>
    <row r="44" spans="1:11">
      <c r="A44" s="31">
        <v>26</v>
      </c>
      <c r="B44" s="38" t="s">
        <v>49</v>
      </c>
      <c r="C44" s="29">
        <v>6</v>
      </c>
      <c r="D44" s="29">
        <v>20</v>
      </c>
      <c r="E44" s="29">
        <f t="shared" si="3"/>
        <v>15.384615384615385</v>
      </c>
      <c r="F44" s="29">
        <v>1.8</v>
      </c>
      <c r="G44" s="29">
        <f t="shared" si="4"/>
        <v>1.1811023622047243</v>
      </c>
      <c r="H44" s="29">
        <v>3</v>
      </c>
      <c r="I44" s="42">
        <v>0</v>
      </c>
      <c r="J44" s="29">
        <f t="shared" si="5"/>
        <v>25.565717746820113</v>
      </c>
      <c r="K44" s="12" t="s">
        <v>15</v>
      </c>
    </row>
    <row r="45" spans="1:11">
      <c r="A45" s="31">
        <v>27</v>
      </c>
      <c r="B45" s="37" t="s">
        <v>50</v>
      </c>
      <c r="C45" s="29">
        <v>6</v>
      </c>
      <c r="D45" s="29">
        <v>21.4</v>
      </c>
      <c r="E45" s="29">
        <f t="shared" si="3"/>
        <v>16.46153846153846</v>
      </c>
      <c r="F45" s="29">
        <v>0</v>
      </c>
      <c r="G45" s="29">
        <f t="shared" si="4"/>
        <v>0</v>
      </c>
      <c r="H45" s="29">
        <v>3</v>
      </c>
      <c r="I45" s="42">
        <v>0</v>
      </c>
      <c r="J45" s="29">
        <f t="shared" si="5"/>
        <v>25.46153846153846</v>
      </c>
      <c r="K45" s="12" t="s">
        <v>15</v>
      </c>
    </row>
    <row r="46" spans="1:11">
      <c r="A46" s="31">
        <v>28</v>
      </c>
      <c r="B46" s="37" t="s">
        <v>51</v>
      </c>
      <c r="C46" s="29">
        <v>7</v>
      </c>
      <c r="D46" s="29">
        <v>15</v>
      </c>
      <c r="E46" s="29">
        <f t="shared" si="3"/>
        <v>11.538461538461538</v>
      </c>
      <c r="F46" s="29">
        <v>9.5</v>
      </c>
      <c r="G46" s="29">
        <f t="shared" si="4"/>
        <v>6.2335958005249337</v>
      </c>
      <c r="H46" s="29">
        <v>0.6</v>
      </c>
      <c r="I46" s="42">
        <v>0</v>
      </c>
      <c r="J46" s="29">
        <f t="shared" si="5"/>
        <v>25.372057338986476</v>
      </c>
      <c r="K46" s="12" t="s">
        <v>15</v>
      </c>
    </row>
    <row r="47" spans="1:11">
      <c r="A47" s="31">
        <v>29</v>
      </c>
      <c r="B47" s="38" t="s">
        <v>52</v>
      </c>
      <c r="C47" s="29">
        <v>8</v>
      </c>
      <c r="D47" s="29">
        <v>0.5</v>
      </c>
      <c r="E47" s="29">
        <f t="shared" si="3"/>
        <v>0.38461538461538464</v>
      </c>
      <c r="F47" s="29">
        <v>20</v>
      </c>
      <c r="G47" s="29">
        <f t="shared" si="4"/>
        <v>13.123359580052494</v>
      </c>
      <c r="H47" s="29">
        <v>3.6</v>
      </c>
      <c r="I47" s="42">
        <v>-0.2</v>
      </c>
      <c r="J47" s="29">
        <f t="shared" si="5"/>
        <v>24.907974964667883</v>
      </c>
      <c r="K47" s="12" t="s">
        <v>15</v>
      </c>
    </row>
    <row r="48" spans="1:11">
      <c r="A48" s="31">
        <v>30</v>
      </c>
      <c r="B48" s="37" t="s">
        <v>53</v>
      </c>
      <c r="C48" s="29">
        <v>6</v>
      </c>
      <c r="D48" s="29">
        <v>20</v>
      </c>
      <c r="E48" s="29">
        <f t="shared" si="3"/>
        <v>15.384615384615385</v>
      </c>
      <c r="F48" s="29">
        <v>0.8</v>
      </c>
      <c r="G48" s="29">
        <f t="shared" si="4"/>
        <v>0.52493438320209973</v>
      </c>
      <c r="H48" s="29">
        <v>2.1</v>
      </c>
      <c r="I48" s="42">
        <v>0</v>
      </c>
      <c r="J48" s="29">
        <f t="shared" si="5"/>
        <v>24.009549767817489</v>
      </c>
      <c r="K48" s="12" t="s">
        <v>15</v>
      </c>
    </row>
    <row r="49" spans="1:11">
      <c r="A49" s="31">
        <v>31</v>
      </c>
      <c r="B49" s="38" t="s">
        <v>54</v>
      </c>
      <c r="C49" s="29">
        <v>6</v>
      </c>
      <c r="D49" s="29">
        <v>18.100000000000001</v>
      </c>
      <c r="E49" s="29">
        <f t="shared" si="3"/>
        <v>13.923076923076923</v>
      </c>
      <c r="F49" s="29">
        <v>0</v>
      </c>
      <c r="G49" s="29">
        <f t="shared" si="4"/>
        <v>0</v>
      </c>
      <c r="H49" s="29">
        <v>3.8</v>
      </c>
      <c r="I49" s="42">
        <v>-0.4</v>
      </c>
      <c r="J49" s="29">
        <f t="shared" si="5"/>
        <v>23.323076923076925</v>
      </c>
      <c r="K49" s="12" t="s">
        <v>15</v>
      </c>
    </row>
    <row r="50" spans="1:11">
      <c r="A50" s="31">
        <v>32</v>
      </c>
      <c r="B50" s="38" t="s">
        <v>55</v>
      </c>
      <c r="C50" s="29">
        <v>6</v>
      </c>
      <c r="D50" s="29">
        <v>22.1</v>
      </c>
      <c r="E50" s="29">
        <f t="shared" si="3"/>
        <v>17</v>
      </c>
      <c r="F50" s="29">
        <v>0</v>
      </c>
      <c r="G50" s="29">
        <f t="shared" si="4"/>
        <v>0</v>
      </c>
      <c r="H50" s="29">
        <v>0</v>
      </c>
      <c r="I50" s="42">
        <v>-0.2</v>
      </c>
      <c r="J50" s="29">
        <f t="shared" si="5"/>
        <v>22.8</v>
      </c>
      <c r="K50" s="12" t="s">
        <v>15</v>
      </c>
    </row>
    <row r="51" spans="1:11">
      <c r="A51" s="31">
        <v>33</v>
      </c>
      <c r="B51" s="37" t="s">
        <v>56</v>
      </c>
      <c r="C51" s="29">
        <v>6</v>
      </c>
      <c r="D51" s="29">
        <v>0</v>
      </c>
      <c r="E51" s="29">
        <f t="shared" ref="E51:E82" si="6">D51/65*50</f>
        <v>0</v>
      </c>
      <c r="F51" s="29">
        <v>17.600000000000001</v>
      </c>
      <c r="G51" s="29">
        <f t="shared" ref="G51:G82" si="7">F51/38.1*25</f>
        <v>11.548556430446194</v>
      </c>
      <c r="H51" s="29">
        <v>4.5</v>
      </c>
      <c r="I51" s="42">
        <v>-0.2</v>
      </c>
      <c r="J51" s="29">
        <f t="shared" ref="J51:J82" si="8">C51+E51+G51+H51+I51</f>
        <v>21.848556430446195</v>
      </c>
      <c r="K51" s="12" t="s">
        <v>15</v>
      </c>
    </row>
    <row r="52" spans="1:11">
      <c r="A52" s="31">
        <v>34</v>
      </c>
      <c r="B52" s="37" t="s">
        <v>57</v>
      </c>
      <c r="C52" s="29">
        <v>6</v>
      </c>
      <c r="D52" s="29">
        <v>3.6</v>
      </c>
      <c r="E52" s="29">
        <f t="shared" si="6"/>
        <v>2.7692307692307692</v>
      </c>
      <c r="F52" s="29">
        <v>10.4</v>
      </c>
      <c r="G52" s="29">
        <f t="shared" si="7"/>
        <v>6.8241469816272966</v>
      </c>
      <c r="H52" s="29">
        <v>6</v>
      </c>
      <c r="I52" s="42">
        <v>0</v>
      </c>
      <c r="J52" s="29">
        <f t="shared" si="8"/>
        <v>21.593377750858068</v>
      </c>
      <c r="K52" s="12" t="s">
        <v>15</v>
      </c>
    </row>
    <row r="53" spans="1:11">
      <c r="A53" s="31">
        <v>35</v>
      </c>
      <c r="B53" s="37" t="s">
        <v>58</v>
      </c>
      <c r="C53" s="29">
        <v>6.5</v>
      </c>
      <c r="D53" s="29">
        <v>10</v>
      </c>
      <c r="E53" s="29">
        <f t="shared" si="6"/>
        <v>7.6923076923076925</v>
      </c>
      <c r="F53" s="29">
        <v>2</v>
      </c>
      <c r="G53" s="29">
        <f t="shared" si="7"/>
        <v>1.3123359580052494</v>
      </c>
      <c r="H53" s="29">
        <v>6</v>
      </c>
      <c r="I53" s="42">
        <v>0</v>
      </c>
      <c r="J53" s="29">
        <f t="shared" si="8"/>
        <v>21.504643650312943</v>
      </c>
      <c r="K53" s="12" t="s">
        <v>15</v>
      </c>
    </row>
    <row r="54" spans="1:11">
      <c r="A54" s="31">
        <v>36</v>
      </c>
      <c r="B54" s="38" t="s">
        <v>59</v>
      </c>
      <c r="C54" s="29">
        <v>6</v>
      </c>
      <c r="D54" s="29">
        <v>1.5</v>
      </c>
      <c r="E54" s="29">
        <f t="shared" si="6"/>
        <v>1.153846153846154</v>
      </c>
      <c r="F54" s="29">
        <v>16</v>
      </c>
      <c r="G54" s="29">
        <f t="shared" si="7"/>
        <v>10.498687664041995</v>
      </c>
      <c r="H54" s="29">
        <v>3.3</v>
      </c>
      <c r="I54" s="42">
        <v>0</v>
      </c>
      <c r="J54" s="29">
        <f t="shared" si="8"/>
        <v>20.952533817888149</v>
      </c>
      <c r="K54" s="12" t="s">
        <v>15</v>
      </c>
    </row>
    <row r="55" spans="1:11">
      <c r="A55" s="31">
        <v>37</v>
      </c>
      <c r="B55" s="38" t="s">
        <v>60</v>
      </c>
      <c r="C55" s="29">
        <v>11</v>
      </c>
      <c r="D55" s="29">
        <v>2</v>
      </c>
      <c r="E55" s="29">
        <f t="shared" si="6"/>
        <v>1.5384615384615385</v>
      </c>
      <c r="F55" s="29">
        <v>8</v>
      </c>
      <c r="G55" s="29">
        <f t="shared" si="7"/>
        <v>5.2493438320209975</v>
      </c>
      <c r="H55" s="29">
        <v>3</v>
      </c>
      <c r="I55" s="42">
        <v>0</v>
      </c>
      <c r="J55" s="29">
        <f t="shared" si="8"/>
        <v>20.787805370482538</v>
      </c>
      <c r="K55" s="12" t="s">
        <v>15</v>
      </c>
    </row>
    <row r="56" spans="1:11">
      <c r="A56" s="31">
        <v>38</v>
      </c>
      <c r="B56" s="37" t="s">
        <v>61</v>
      </c>
      <c r="C56" s="29">
        <v>10</v>
      </c>
      <c r="D56" s="29">
        <v>2</v>
      </c>
      <c r="E56" s="29">
        <f t="shared" si="6"/>
        <v>1.5384615384615385</v>
      </c>
      <c r="F56" s="39">
        <v>10.3</v>
      </c>
      <c r="G56" s="29">
        <f t="shared" si="7"/>
        <v>6.758530183727034</v>
      </c>
      <c r="H56" s="29">
        <v>3.5</v>
      </c>
      <c r="I56" s="42">
        <v>-1.8</v>
      </c>
      <c r="J56" s="29">
        <f t="shared" si="8"/>
        <v>19.996991722188572</v>
      </c>
      <c r="K56" s="12" t="s">
        <v>15</v>
      </c>
    </row>
    <row r="57" spans="1:11">
      <c r="A57" s="31">
        <v>39</v>
      </c>
      <c r="B57" s="37" t="s">
        <v>62</v>
      </c>
      <c r="C57" s="29">
        <v>6</v>
      </c>
      <c r="D57" s="29">
        <v>1.5</v>
      </c>
      <c r="E57" s="29">
        <f t="shared" si="6"/>
        <v>1.153846153846154</v>
      </c>
      <c r="F57" s="29">
        <v>8.5</v>
      </c>
      <c r="G57" s="29">
        <f t="shared" si="7"/>
        <v>5.577427821522309</v>
      </c>
      <c r="H57" s="29">
        <v>6.3</v>
      </c>
      <c r="I57" s="42">
        <v>0</v>
      </c>
      <c r="J57" s="29">
        <f t="shared" si="8"/>
        <v>19.031273975368464</v>
      </c>
      <c r="K57" s="12" t="s">
        <v>15</v>
      </c>
    </row>
    <row r="58" spans="1:11">
      <c r="A58" s="31">
        <v>40</v>
      </c>
      <c r="B58" s="37" t="s">
        <v>63</v>
      </c>
      <c r="C58" s="29">
        <v>8</v>
      </c>
      <c r="D58" s="29">
        <v>2</v>
      </c>
      <c r="E58" s="29">
        <f t="shared" si="6"/>
        <v>1.5384615384615385</v>
      </c>
      <c r="F58" s="29">
        <v>14</v>
      </c>
      <c r="G58" s="29">
        <f t="shared" si="7"/>
        <v>9.1863517060367457</v>
      </c>
      <c r="H58" s="29">
        <v>0.3</v>
      </c>
      <c r="I58" s="42">
        <v>0</v>
      </c>
      <c r="J58" s="29">
        <f t="shared" si="8"/>
        <v>19.024813244498286</v>
      </c>
      <c r="K58" s="12" t="s">
        <v>15</v>
      </c>
    </row>
    <row r="59" spans="1:11">
      <c r="A59" s="31">
        <v>41</v>
      </c>
      <c r="B59" s="37" t="s">
        <v>64</v>
      </c>
      <c r="C59" s="29">
        <v>6</v>
      </c>
      <c r="D59" s="29">
        <v>3.4</v>
      </c>
      <c r="E59" s="29">
        <f t="shared" si="6"/>
        <v>2.6153846153846154</v>
      </c>
      <c r="F59" s="29">
        <v>9</v>
      </c>
      <c r="G59" s="29">
        <f t="shared" si="7"/>
        <v>5.9055118110236222</v>
      </c>
      <c r="H59" s="29">
        <v>4.5</v>
      </c>
      <c r="I59" s="42">
        <v>0</v>
      </c>
      <c r="J59" s="29">
        <f t="shared" si="8"/>
        <v>19.020896426408235</v>
      </c>
      <c r="K59" s="12" t="s">
        <v>15</v>
      </c>
    </row>
    <row r="60" spans="1:11">
      <c r="A60" s="31">
        <v>42</v>
      </c>
      <c r="B60" s="38" t="s">
        <v>65</v>
      </c>
      <c r="C60" s="29">
        <v>10</v>
      </c>
      <c r="D60" s="29">
        <v>0.6</v>
      </c>
      <c r="E60" s="29">
        <f t="shared" si="6"/>
        <v>0.46153846153846151</v>
      </c>
      <c r="F60" s="29">
        <v>3.5</v>
      </c>
      <c r="G60" s="29">
        <f t="shared" si="7"/>
        <v>2.2965879265091864</v>
      </c>
      <c r="H60" s="29">
        <v>5.0999999999999996</v>
      </c>
      <c r="I60" s="42">
        <v>0</v>
      </c>
      <c r="J60" s="29">
        <f t="shared" si="8"/>
        <v>17.858126388047648</v>
      </c>
      <c r="K60" s="12" t="s">
        <v>15</v>
      </c>
    </row>
    <row r="61" spans="1:11">
      <c r="A61" s="31">
        <v>43</v>
      </c>
      <c r="B61" s="37" t="s">
        <v>66</v>
      </c>
      <c r="C61" s="29">
        <v>6</v>
      </c>
      <c r="D61" s="29">
        <v>0</v>
      </c>
      <c r="E61" s="29">
        <f t="shared" si="6"/>
        <v>0</v>
      </c>
      <c r="F61" s="29">
        <v>16</v>
      </c>
      <c r="G61" s="29">
        <f t="shared" si="7"/>
        <v>10.498687664041995</v>
      </c>
      <c r="H61" s="29">
        <v>1.3</v>
      </c>
      <c r="I61" s="42">
        <v>0</v>
      </c>
      <c r="J61" s="29">
        <f t="shared" si="8"/>
        <v>17.798687664041996</v>
      </c>
      <c r="K61" s="12" t="s">
        <v>15</v>
      </c>
    </row>
    <row r="62" spans="1:11">
      <c r="A62" s="31">
        <v>44</v>
      </c>
      <c r="B62" s="38" t="s">
        <v>67</v>
      </c>
      <c r="C62" s="29">
        <v>7</v>
      </c>
      <c r="D62" s="29">
        <v>2</v>
      </c>
      <c r="E62" s="29">
        <f t="shared" si="6"/>
        <v>1.5384615384615385</v>
      </c>
      <c r="F62" s="29">
        <v>14.4</v>
      </c>
      <c r="G62" s="29">
        <f t="shared" si="7"/>
        <v>9.4488188976377945</v>
      </c>
      <c r="H62" s="29">
        <v>0</v>
      </c>
      <c r="I62" s="42">
        <v>-0.2</v>
      </c>
      <c r="J62" s="29">
        <f t="shared" si="8"/>
        <v>17.787280436099334</v>
      </c>
      <c r="K62" s="12" t="s">
        <v>15</v>
      </c>
    </row>
    <row r="63" spans="1:11">
      <c r="A63" s="31">
        <v>45</v>
      </c>
      <c r="B63" s="37" t="s">
        <v>68</v>
      </c>
      <c r="C63" s="29">
        <v>6</v>
      </c>
      <c r="D63" s="40">
        <v>0</v>
      </c>
      <c r="E63" s="29">
        <f t="shared" si="6"/>
        <v>0</v>
      </c>
      <c r="F63" s="29">
        <v>18.3</v>
      </c>
      <c r="G63" s="29">
        <f t="shared" si="7"/>
        <v>12.007874015748031</v>
      </c>
      <c r="H63" s="29">
        <v>0</v>
      </c>
      <c r="I63" s="42">
        <v>-0.8</v>
      </c>
      <c r="J63" s="29">
        <f t="shared" si="8"/>
        <v>17.207874015748029</v>
      </c>
      <c r="K63" s="12" t="s">
        <v>15</v>
      </c>
    </row>
    <row r="64" spans="1:11">
      <c r="A64" s="31">
        <v>46</v>
      </c>
      <c r="B64" s="37" t="s">
        <v>69</v>
      </c>
      <c r="C64" s="29">
        <v>6</v>
      </c>
      <c r="D64" s="29">
        <v>10.8</v>
      </c>
      <c r="E64" s="29">
        <f t="shared" si="6"/>
        <v>8.3076923076923084</v>
      </c>
      <c r="F64" s="29">
        <v>4</v>
      </c>
      <c r="G64" s="29">
        <f t="shared" si="7"/>
        <v>2.6246719160104988</v>
      </c>
      <c r="H64" s="29">
        <v>0</v>
      </c>
      <c r="I64" s="42">
        <v>0</v>
      </c>
      <c r="J64" s="29">
        <f t="shared" si="8"/>
        <v>16.932364223702805</v>
      </c>
      <c r="K64" s="12" t="s">
        <v>15</v>
      </c>
    </row>
    <row r="65" spans="1:11">
      <c r="A65" s="31">
        <v>47</v>
      </c>
      <c r="B65" s="38" t="s">
        <v>70</v>
      </c>
      <c r="C65" s="29">
        <v>11.5</v>
      </c>
      <c r="D65" s="29">
        <v>0</v>
      </c>
      <c r="E65" s="29">
        <f t="shared" si="6"/>
        <v>0</v>
      </c>
      <c r="F65" s="29">
        <v>0</v>
      </c>
      <c r="G65" s="29">
        <f t="shared" si="7"/>
        <v>0</v>
      </c>
      <c r="H65" s="39">
        <v>5</v>
      </c>
      <c r="I65" s="42">
        <v>0</v>
      </c>
      <c r="J65" s="29">
        <f t="shared" si="8"/>
        <v>16.5</v>
      </c>
      <c r="K65" s="12" t="s">
        <v>15</v>
      </c>
    </row>
    <row r="66" spans="1:11">
      <c r="A66" s="31">
        <v>48</v>
      </c>
      <c r="B66" s="37" t="s">
        <v>71</v>
      </c>
      <c r="C66" s="29">
        <v>6</v>
      </c>
      <c r="D66" s="29">
        <v>5</v>
      </c>
      <c r="E66" s="29">
        <f t="shared" si="6"/>
        <v>3.8461538461538463</v>
      </c>
      <c r="F66" s="29">
        <v>9.6</v>
      </c>
      <c r="G66" s="29">
        <f t="shared" si="7"/>
        <v>6.2992125984251963</v>
      </c>
      <c r="H66" s="29">
        <v>0</v>
      </c>
      <c r="I66" s="42">
        <v>0</v>
      </c>
      <c r="J66" s="29">
        <f t="shared" si="8"/>
        <v>16.145366444579043</v>
      </c>
      <c r="K66" s="12" t="s">
        <v>15</v>
      </c>
    </row>
    <row r="67" spans="1:11">
      <c r="A67" s="31">
        <v>49</v>
      </c>
      <c r="B67" s="37" t="s">
        <v>72</v>
      </c>
      <c r="C67" s="29">
        <v>6</v>
      </c>
      <c r="D67" s="29">
        <v>0</v>
      </c>
      <c r="E67" s="29">
        <f t="shared" si="6"/>
        <v>0</v>
      </c>
      <c r="F67" s="29">
        <v>14.2</v>
      </c>
      <c r="G67" s="29">
        <f t="shared" si="7"/>
        <v>9.3175853018372692</v>
      </c>
      <c r="H67" s="29">
        <v>0.8</v>
      </c>
      <c r="I67" s="42">
        <v>0</v>
      </c>
      <c r="J67" s="29">
        <f t="shared" si="8"/>
        <v>16.11758530183727</v>
      </c>
      <c r="K67" s="12" t="s">
        <v>15</v>
      </c>
    </row>
    <row r="68" spans="1:11">
      <c r="A68" s="31">
        <v>50</v>
      </c>
      <c r="B68" s="37" t="s">
        <v>73</v>
      </c>
      <c r="C68" s="29">
        <v>6</v>
      </c>
      <c r="D68" s="29">
        <v>2</v>
      </c>
      <c r="E68" s="29">
        <f t="shared" si="6"/>
        <v>1.5384615384615385</v>
      </c>
      <c r="F68" s="29">
        <v>7.8</v>
      </c>
      <c r="G68" s="29">
        <f t="shared" si="7"/>
        <v>5.1181102362204722</v>
      </c>
      <c r="H68" s="29">
        <v>3.3</v>
      </c>
      <c r="I68" s="42">
        <v>0</v>
      </c>
      <c r="J68" s="29">
        <f t="shared" si="8"/>
        <v>15.956571774682011</v>
      </c>
      <c r="K68" s="12" t="s">
        <v>15</v>
      </c>
    </row>
    <row r="69" spans="1:11">
      <c r="A69" s="31">
        <v>51</v>
      </c>
      <c r="B69" s="37" t="s">
        <v>74</v>
      </c>
      <c r="C69" s="29">
        <v>6</v>
      </c>
      <c r="D69" s="40">
        <v>2</v>
      </c>
      <c r="E69" s="29">
        <f t="shared" si="6"/>
        <v>1.5384615384615385</v>
      </c>
      <c r="F69" s="40">
        <v>11.6</v>
      </c>
      <c r="G69" s="29">
        <f t="shared" si="7"/>
        <v>7.6115485564304457</v>
      </c>
      <c r="H69" s="29">
        <v>0.6</v>
      </c>
      <c r="I69" s="42">
        <v>0</v>
      </c>
      <c r="J69" s="29">
        <f t="shared" si="8"/>
        <v>15.750010094891984</v>
      </c>
      <c r="K69" s="12" t="s">
        <v>15</v>
      </c>
    </row>
    <row r="70" spans="1:11">
      <c r="A70" s="31">
        <v>52</v>
      </c>
      <c r="B70" s="37" t="s">
        <v>75</v>
      </c>
      <c r="C70" s="29">
        <v>8.5</v>
      </c>
      <c r="D70" s="29">
        <v>0</v>
      </c>
      <c r="E70" s="29">
        <f t="shared" si="6"/>
        <v>0</v>
      </c>
      <c r="F70" s="29">
        <v>2</v>
      </c>
      <c r="G70" s="29">
        <f t="shared" si="7"/>
        <v>1.3123359580052494</v>
      </c>
      <c r="H70" s="29">
        <v>5.5</v>
      </c>
      <c r="I70" s="42">
        <v>0</v>
      </c>
      <c r="J70" s="29">
        <f t="shared" si="8"/>
        <v>15.312335958005249</v>
      </c>
      <c r="K70" s="12" t="s">
        <v>15</v>
      </c>
    </row>
    <row r="71" spans="1:11">
      <c r="A71" s="31">
        <v>53</v>
      </c>
      <c r="B71" s="37" t="s">
        <v>76</v>
      </c>
      <c r="C71" s="29">
        <v>6</v>
      </c>
      <c r="D71" s="29">
        <v>5.2</v>
      </c>
      <c r="E71" s="29">
        <f t="shared" si="6"/>
        <v>4</v>
      </c>
      <c r="F71" s="29">
        <v>2.2999999999999998</v>
      </c>
      <c r="G71" s="29">
        <f t="shared" si="7"/>
        <v>1.5091863517060367</v>
      </c>
      <c r="H71" s="29">
        <v>4</v>
      </c>
      <c r="I71" s="42">
        <v>-0.2</v>
      </c>
      <c r="J71" s="29">
        <f t="shared" si="8"/>
        <v>15.309186351706037</v>
      </c>
      <c r="K71" s="12" t="s">
        <v>15</v>
      </c>
    </row>
    <row r="72" spans="1:11">
      <c r="A72" s="31">
        <v>54</v>
      </c>
      <c r="B72" s="37" t="s">
        <v>77</v>
      </c>
      <c r="C72" s="29">
        <v>7</v>
      </c>
      <c r="D72" s="29">
        <v>4</v>
      </c>
      <c r="E72" s="29">
        <f t="shared" si="6"/>
        <v>3.0769230769230771</v>
      </c>
      <c r="F72" s="29">
        <v>0</v>
      </c>
      <c r="G72" s="29">
        <f t="shared" si="7"/>
        <v>0</v>
      </c>
      <c r="H72" s="29">
        <v>4.8</v>
      </c>
      <c r="I72" s="42">
        <v>0</v>
      </c>
      <c r="J72" s="29">
        <f t="shared" si="8"/>
        <v>14.876923076923077</v>
      </c>
      <c r="K72" s="12" t="s">
        <v>15</v>
      </c>
    </row>
    <row r="73" spans="1:11">
      <c r="A73" s="31">
        <v>55</v>
      </c>
      <c r="B73" s="37" t="s">
        <v>78</v>
      </c>
      <c r="C73" s="29">
        <v>7</v>
      </c>
      <c r="D73" s="29">
        <v>0</v>
      </c>
      <c r="E73" s="29">
        <f t="shared" si="6"/>
        <v>0</v>
      </c>
      <c r="F73" s="29">
        <v>10.5</v>
      </c>
      <c r="G73" s="29">
        <f t="shared" si="7"/>
        <v>6.8897637795275593</v>
      </c>
      <c r="H73" s="29">
        <v>0.9</v>
      </c>
      <c r="I73" s="42">
        <v>0</v>
      </c>
      <c r="J73" s="29">
        <f t="shared" si="8"/>
        <v>14.78976377952756</v>
      </c>
      <c r="K73" s="12" t="s">
        <v>15</v>
      </c>
    </row>
    <row r="74" spans="1:11">
      <c r="A74" s="31">
        <v>56</v>
      </c>
      <c r="B74" s="37" t="s">
        <v>79</v>
      </c>
      <c r="C74" s="29">
        <v>6.5</v>
      </c>
      <c r="D74" s="29">
        <v>3</v>
      </c>
      <c r="E74" s="29">
        <f t="shared" si="6"/>
        <v>2.3076923076923079</v>
      </c>
      <c r="F74" s="29">
        <v>8.5</v>
      </c>
      <c r="G74" s="29">
        <f t="shared" si="7"/>
        <v>5.577427821522309</v>
      </c>
      <c r="H74" s="29">
        <v>0.3</v>
      </c>
      <c r="I74" s="42">
        <v>0</v>
      </c>
      <c r="J74" s="29">
        <f t="shared" si="8"/>
        <v>14.685120129214617</v>
      </c>
      <c r="K74" s="12" t="s">
        <v>15</v>
      </c>
    </row>
    <row r="75" spans="1:11">
      <c r="A75" s="31">
        <v>57</v>
      </c>
      <c r="B75" s="37" t="s">
        <v>80</v>
      </c>
      <c r="C75" s="29">
        <v>6</v>
      </c>
      <c r="D75" s="29">
        <v>5.4</v>
      </c>
      <c r="E75" s="29">
        <f t="shared" si="6"/>
        <v>4.1538461538461542</v>
      </c>
      <c r="F75" s="29">
        <v>2</v>
      </c>
      <c r="G75" s="29">
        <f t="shared" si="7"/>
        <v>1.3123359580052494</v>
      </c>
      <c r="H75" s="29">
        <v>3.1</v>
      </c>
      <c r="I75" s="42">
        <v>0</v>
      </c>
      <c r="J75" s="29">
        <f t="shared" si="8"/>
        <v>14.566182111851402</v>
      </c>
      <c r="K75" s="12" t="s">
        <v>15</v>
      </c>
    </row>
    <row r="76" spans="1:11">
      <c r="A76" s="31">
        <v>58</v>
      </c>
      <c r="B76" s="37" t="s">
        <v>81</v>
      </c>
      <c r="C76" s="29">
        <v>8</v>
      </c>
      <c r="D76" s="29">
        <v>2</v>
      </c>
      <c r="E76" s="29">
        <f t="shared" si="6"/>
        <v>1.5384615384615385</v>
      </c>
      <c r="F76" s="29">
        <v>0</v>
      </c>
      <c r="G76" s="29">
        <f t="shared" si="7"/>
        <v>0</v>
      </c>
      <c r="H76" s="29">
        <v>5</v>
      </c>
      <c r="I76" s="42">
        <v>0</v>
      </c>
      <c r="J76" s="29">
        <f t="shared" si="8"/>
        <v>14.538461538461538</v>
      </c>
      <c r="K76" s="12" t="s">
        <v>15</v>
      </c>
    </row>
    <row r="77" spans="1:11">
      <c r="A77" s="31">
        <v>59</v>
      </c>
      <c r="B77" s="37" t="s">
        <v>82</v>
      </c>
      <c r="C77" s="29">
        <v>6</v>
      </c>
      <c r="D77" s="29">
        <v>4.4000000000000004</v>
      </c>
      <c r="E77" s="29">
        <f t="shared" si="6"/>
        <v>3.384615384615385</v>
      </c>
      <c r="F77" s="29">
        <v>0</v>
      </c>
      <c r="G77" s="29">
        <f t="shared" si="7"/>
        <v>0</v>
      </c>
      <c r="H77" s="29">
        <v>5</v>
      </c>
      <c r="I77" s="42">
        <v>0</v>
      </c>
      <c r="J77" s="29">
        <f t="shared" si="8"/>
        <v>14.384615384615385</v>
      </c>
      <c r="K77" s="12" t="s">
        <v>15</v>
      </c>
    </row>
    <row r="78" spans="1:11">
      <c r="A78" s="31">
        <v>60</v>
      </c>
      <c r="B78" s="37" t="s">
        <v>83</v>
      </c>
      <c r="C78" s="29">
        <v>6.5</v>
      </c>
      <c r="D78" s="29">
        <v>1.5</v>
      </c>
      <c r="E78" s="29">
        <f t="shared" si="6"/>
        <v>1.153846153846154</v>
      </c>
      <c r="F78" s="29">
        <v>1</v>
      </c>
      <c r="G78" s="29">
        <f t="shared" si="7"/>
        <v>0.65616797900262469</v>
      </c>
      <c r="H78" s="29">
        <v>6</v>
      </c>
      <c r="I78" s="42">
        <v>0</v>
      </c>
      <c r="J78" s="29">
        <f t="shared" si="8"/>
        <v>14.310014132848778</v>
      </c>
      <c r="K78" s="12" t="s">
        <v>15</v>
      </c>
    </row>
    <row r="79" spans="1:11">
      <c r="A79" s="31">
        <v>61</v>
      </c>
      <c r="B79" s="37" t="s">
        <v>84</v>
      </c>
      <c r="C79" s="29">
        <v>6</v>
      </c>
      <c r="D79" s="29">
        <v>3</v>
      </c>
      <c r="E79" s="29">
        <f t="shared" si="6"/>
        <v>2.3076923076923079</v>
      </c>
      <c r="F79" s="29">
        <v>0</v>
      </c>
      <c r="G79" s="29">
        <f t="shared" si="7"/>
        <v>0</v>
      </c>
      <c r="H79" s="29">
        <v>6</v>
      </c>
      <c r="I79" s="42">
        <v>0</v>
      </c>
      <c r="J79" s="29">
        <f t="shared" si="8"/>
        <v>14.307692307692308</v>
      </c>
      <c r="K79" s="12" t="s">
        <v>15</v>
      </c>
    </row>
    <row r="80" spans="1:11">
      <c r="A80" s="31">
        <v>62</v>
      </c>
      <c r="B80" s="37" t="s">
        <v>85</v>
      </c>
      <c r="C80" s="29">
        <v>6</v>
      </c>
      <c r="D80" s="29">
        <v>0</v>
      </c>
      <c r="E80" s="29">
        <f t="shared" si="6"/>
        <v>0</v>
      </c>
      <c r="F80" s="29">
        <v>1.8</v>
      </c>
      <c r="G80" s="29">
        <f t="shared" si="7"/>
        <v>1.1811023622047243</v>
      </c>
      <c r="H80" s="29">
        <v>7</v>
      </c>
      <c r="I80" s="42">
        <v>0</v>
      </c>
      <c r="J80" s="29">
        <f t="shared" si="8"/>
        <v>14.181102362204724</v>
      </c>
      <c r="K80" s="12" t="s">
        <v>15</v>
      </c>
    </row>
    <row r="81" spans="1:11">
      <c r="A81" s="31">
        <v>63</v>
      </c>
      <c r="B81" s="38" t="s">
        <v>86</v>
      </c>
      <c r="C81" s="29">
        <v>7</v>
      </c>
      <c r="D81" s="29">
        <v>3.5</v>
      </c>
      <c r="E81" s="29">
        <f t="shared" si="6"/>
        <v>2.6923076923076925</v>
      </c>
      <c r="F81" s="29">
        <v>0.8</v>
      </c>
      <c r="G81" s="29">
        <f t="shared" si="7"/>
        <v>0.52493438320209973</v>
      </c>
      <c r="H81" s="29">
        <v>4.5</v>
      </c>
      <c r="I81" s="42">
        <v>-0.6</v>
      </c>
      <c r="J81" s="29">
        <f t="shared" si="8"/>
        <v>14.117242075509793</v>
      </c>
      <c r="K81" s="12" t="s">
        <v>15</v>
      </c>
    </row>
    <row r="82" spans="1:11">
      <c r="A82" s="31">
        <v>64</v>
      </c>
      <c r="B82" s="37" t="s">
        <v>87</v>
      </c>
      <c r="C82" s="29">
        <v>6</v>
      </c>
      <c r="D82" s="29">
        <v>2</v>
      </c>
      <c r="E82" s="29">
        <f t="shared" si="6"/>
        <v>1.5384615384615385</v>
      </c>
      <c r="F82" s="29">
        <v>0</v>
      </c>
      <c r="G82" s="29">
        <f t="shared" si="7"/>
        <v>0</v>
      </c>
      <c r="H82" s="29">
        <v>6</v>
      </c>
      <c r="I82" s="42">
        <v>0</v>
      </c>
      <c r="J82" s="29">
        <f t="shared" si="8"/>
        <v>13.538461538461538</v>
      </c>
      <c r="K82" s="12" t="s">
        <v>15</v>
      </c>
    </row>
    <row r="83" spans="1:11">
      <c r="A83" s="31">
        <v>65</v>
      </c>
      <c r="B83" s="37" t="s">
        <v>88</v>
      </c>
      <c r="C83" s="29">
        <v>7</v>
      </c>
      <c r="D83" s="29">
        <v>0</v>
      </c>
      <c r="E83" s="29">
        <f t="shared" ref="E83:E114" si="9">D83/65*50</f>
        <v>0</v>
      </c>
      <c r="F83" s="29">
        <v>4.3</v>
      </c>
      <c r="G83" s="29">
        <f t="shared" ref="G83:G114" si="10">F83/38.1*25</f>
        <v>2.8215223097112858</v>
      </c>
      <c r="H83" s="29">
        <v>4</v>
      </c>
      <c r="I83" s="42">
        <v>-0.8</v>
      </c>
      <c r="J83" s="29">
        <f t="shared" ref="J83:J114" si="11">C83+E83+G83+H83+I83</f>
        <v>13.021522309711285</v>
      </c>
      <c r="K83" s="12" t="s">
        <v>15</v>
      </c>
    </row>
    <row r="84" spans="1:11">
      <c r="A84" s="31">
        <v>66</v>
      </c>
      <c r="B84" s="12" t="s">
        <v>89</v>
      </c>
      <c r="C84" s="29">
        <v>7</v>
      </c>
      <c r="D84" s="29">
        <v>0.6</v>
      </c>
      <c r="E84" s="29">
        <f t="shared" si="9"/>
        <v>0.46153846153846151</v>
      </c>
      <c r="F84" s="29">
        <v>0</v>
      </c>
      <c r="G84" s="29">
        <f t="shared" si="10"/>
        <v>0</v>
      </c>
      <c r="H84" s="29">
        <v>5.5</v>
      </c>
      <c r="I84" s="42">
        <v>-0.2</v>
      </c>
      <c r="J84" s="29">
        <f t="shared" si="11"/>
        <v>12.761538461538462</v>
      </c>
      <c r="K84" s="12" t="s">
        <v>15</v>
      </c>
    </row>
    <row r="85" spans="1:11">
      <c r="A85" s="31">
        <v>67</v>
      </c>
      <c r="B85" s="38" t="s">
        <v>90</v>
      </c>
      <c r="C85" s="29">
        <v>8.5</v>
      </c>
      <c r="D85" s="29">
        <v>0</v>
      </c>
      <c r="E85" s="29">
        <f t="shared" si="9"/>
        <v>0</v>
      </c>
      <c r="F85" s="29">
        <v>0</v>
      </c>
      <c r="G85" s="29">
        <f t="shared" si="10"/>
        <v>0</v>
      </c>
      <c r="H85" s="29">
        <v>3.8</v>
      </c>
      <c r="I85" s="42">
        <v>0</v>
      </c>
      <c r="J85" s="29">
        <f t="shared" si="11"/>
        <v>12.3</v>
      </c>
      <c r="K85" s="12" t="s">
        <v>15</v>
      </c>
    </row>
    <row r="86" spans="1:11">
      <c r="A86" s="31">
        <v>68</v>
      </c>
      <c r="B86" s="37" t="s">
        <v>91</v>
      </c>
      <c r="C86" s="29">
        <v>6</v>
      </c>
      <c r="D86" s="29">
        <v>0</v>
      </c>
      <c r="E86" s="29">
        <f t="shared" si="9"/>
        <v>0</v>
      </c>
      <c r="F86" s="29">
        <v>8</v>
      </c>
      <c r="G86" s="29">
        <f t="shared" si="10"/>
        <v>5.2493438320209975</v>
      </c>
      <c r="H86" s="29">
        <v>0.9</v>
      </c>
      <c r="I86" s="42">
        <v>0</v>
      </c>
      <c r="J86" s="29">
        <f t="shared" si="11"/>
        <v>12.149343832020998</v>
      </c>
      <c r="K86" s="12" t="s">
        <v>15</v>
      </c>
    </row>
    <row r="87" spans="1:11">
      <c r="A87" s="31">
        <v>69</v>
      </c>
      <c r="B87" s="37" t="s">
        <v>92</v>
      </c>
      <c r="C87" s="29">
        <v>7</v>
      </c>
      <c r="D87" s="29">
        <v>2</v>
      </c>
      <c r="E87" s="29">
        <f t="shared" si="9"/>
        <v>1.5384615384615385</v>
      </c>
      <c r="F87" s="29">
        <v>0</v>
      </c>
      <c r="G87" s="29">
        <f t="shared" si="10"/>
        <v>0</v>
      </c>
      <c r="H87" s="29">
        <v>3.5</v>
      </c>
      <c r="I87" s="42">
        <v>0</v>
      </c>
      <c r="J87" s="29">
        <f t="shared" si="11"/>
        <v>12.038461538461538</v>
      </c>
      <c r="K87" s="12" t="s">
        <v>15</v>
      </c>
    </row>
    <row r="88" spans="1:11">
      <c r="A88" s="31">
        <v>70</v>
      </c>
      <c r="B88" s="37" t="s">
        <v>93</v>
      </c>
      <c r="C88" s="29">
        <v>10</v>
      </c>
      <c r="D88" s="29">
        <v>0</v>
      </c>
      <c r="E88" s="29">
        <f t="shared" si="9"/>
        <v>0</v>
      </c>
      <c r="F88" s="29">
        <v>0</v>
      </c>
      <c r="G88" s="29">
        <f t="shared" si="10"/>
        <v>0</v>
      </c>
      <c r="H88" s="29">
        <v>1.6</v>
      </c>
      <c r="I88" s="42">
        <v>0</v>
      </c>
      <c r="J88" s="29">
        <f t="shared" si="11"/>
        <v>11.6</v>
      </c>
      <c r="K88" s="12" t="s">
        <v>15</v>
      </c>
    </row>
    <row r="89" spans="1:11">
      <c r="A89" s="31">
        <v>71</v>
      </c>
      <c r="B89" s="37" t="s">
        <v>94</v>
      </c>
      <c r="C89" s="29">
        <v>6</v>
      </c>
      <c r="D89" s="29">
        <v>2</v>
      </c>
      <c r="E89" s="29">
        <f t="shared" si="9"/>
        <v>1.5384615384615385</v>
      </c>
      <c r="F89" s="29">
        <v>0</v>
      </c>
      <c r="G89" s="29">
        <f t="shared" si="10"/>
        <v>0</v>
      </c>
      <c r="H89" s="29">
        <v>4</v>
      </c>
      <c r="I89" s="42">
        <v>0</v>
      </c>
      <c r="J89" s="29">
        <f t="shared" si="11"/>
        <v>11.538461538461538</v>
      </c>
      <c r="K89" s="12" t="s">
        <v>15</v>
      </c>
    </row>
    <row r="90" spans="1:11">
      <c r="A90" s="31">
        <v>72</v>
      </c>
      <c r="B90" s="37" t="s">
        <v>95</v>
      </c>
      <c r="C90" s="29">
        <v>6</v>
      </c>
      <c r="D90" s="29">
        <v>1</v>
      </c>
      <c r="E90" s="29">
        <f t="shared" si="9"/>
        <v>0.76923076923076927</v>
      </c>
      <c r="F90" s="29">
        <v>7.2</v>
      </c>
      <c r="G90" s="29">
        <f t="shared" si="10"/>
        <v>4.7244094488188972</v>
      </c>
      <c r="H90" s="29">
        <v>0</v>
      </c>
      <c r="I90" s="42">
        <v>0</v>
      </c>
      <c r="J90" s="29">
        <f t="shared" si="11"/>
        <v>11.493640218049666</v>
      </c>
      <c r="K90" s="12" t="s">
        <v>15</v>
      </c>
    </row>
    <row r="91" spans="1:11">
      <c r="A91" s="31">
        <v>73</v>
      </c>
      <c r="B91" s="37" t="s">
        <v>96</v>
      </c>
      <c r="C91" s="29">
        <v>6</v>
      </c>
      <c r="D91" s="29">
        <v>0.5</v>
      </c>
      <c r="E91" s="29">
        <f t="shared" si="9"/>
        <v>0.38461538461538464</v>
      </c>
      <c r="F91" s="29">
        <v>1.9</v>
      </c>
      <c r="G91" s="29">
        <f t="shared" si="10"/>
        <v>1.2467191601049867</v>
      </c>
      <c r="H91" s="29">
        <v>3.6</v>
      </c>
      <c r="I91" s="42">
        <v>0</v>
      </c>
      <c r="J91" s="29">
        <f t="shared" si="11"/>
        <v>11.231334544720372</v>
      </c>
      <c r="K91" s="12" t="s">
        <v>15</v>
      </c>
    </row>
    <row r="92" spans="1:11">
      <c r="A92" s="31">
        <v>74</v>
      </c>
      <c r="B92" s="38" t="s">
        <v>97</v>
      </c>
      <c r="C92" s="29">
        <v>6</v>
      </c>
      <c r="D92" s="29">
        <v>0</v>
      </c>
      <c r="E92" s="29">
        <f t="shared" si="9"/>
        <v>0</v>
      </c>
      <c r="F92" s="29">
        <v>3.2</v>
      </c>
      <c r="G92" s="29">
        <f t="shared" si="10"/>
        <v>2.0997375328083989</v>
      </c>
      <c r="H92" s="29">
        <v>3.1</v>
      </c>
      <c r="I92" s="42">
        <v>0</v>
      </c>
      <c r="J92" s="29">
        <f t="shared" si="11"/>
        <v>11.199737532808399</v>
      </c>
      <c r="K92" s="12" t="s">
        <v>15</v>
      </c>
    </row>
    <row r="93" spans="1:11">
      <c r="A93" s="31">
        <v>75</v>
      </c>
      <c r="B93" s="43" t="s">
        <v>98</v>
      </c>
      <c r="C93" s="29">
        <v>6</v>
      </c>
      <c r="D93" s="29">
        <v>1</v>
      </c>
      <c r="E93" s="29">
        <f t="shared" si="9"/>
        <v>0.76923076923076927</v>
      </c>
      <c r="F93" s="29">
        <v>1.5</v>
      </c>
      <c r="G93" s="29">
        <f t="shared" si="10"/>
        <v>0.98425196850393704</v>
      </c>
      <c r="H93" s="29">
        <v>3</v>
      </c>
      <c r="I93" s="42">
        <v>0</v>
      </c>
      <c r="J93" s="29">
        <f t="shared" si="11"/>
        <v>10.753482737734707</v>
      </c>
      <c r="K93" s="12" t="s">
        <v>15</v>
      </c>
    </row>
    <row r="94" spans="1:11">
      <c r="A94" s="30">
        <v>76</v>
      </c>
      <c r="B94" s="44" t="s">
        <v>99</v>
      </c>
      <c r="C94" s="27">
        <v>6</v>
      </c>
      <c r="D94" s="27">
        <v>1.5</v>
      </c>
      <c r="E94" s="27">
        <f t="shared" si="9"/>
        <v>1.153846153846154</v>
      </c>
      <c r="F94" s="27">
        <v>0.8</v>
      </c>
      <c r="G94" s="27">
        <f t="shared" si="10"/>
        <v>0.52493438320209973</v>
      </c>
      <c r="H94" s="27">
        <v>2.9</v>
      </c>
      <c r="I94" s="41">
        <v>0</v>
      </c>
      <c r="J94" s="27">
        <f t="shared" si="11"/>
        <v>10.578780537048253</v>
      </c>
      <c r="K94" s="32" t="s">
        <v>20</v>
      </c>
    </row>
    <row r="95" spans="1:11">
      <c r="A95" s="30">
        <v>77</v>
      </c>
      <c r="B95" s="44" t="s">
        <v>100</v>
      </c>
      <c r="C95" s="27">
        <v>6</v>
      </c>
      <c r="D95" s="27">
        <v>0.5</v>
      </c>
      <c r="E95" s="27">
        <f t="shared" si="9"/>
        <v>0.38461538461538464</v>
      </c>
      <c r="F95" s="27">
        <v>4.3</v>
      </c>
      <c r="G95" s="27">
        <f t="shared" si="10"/>
        <v>2.8215223097112858</v>
      </c>
      <c r="H95" s="27">
        <v>1.5</v>
      </c>
      <c r="I95" s="41">
        <v>-0.2</v>
      </c>
      <c r="J95" s="27">
        <f t="shared" si="11"/>
        <v>10.506137694326672</v>
      </c>
      <c r="K95" s="32" t="s">
        <v>20</v>
      </c>
    </row>
    <row r="96" spans="1:11">
      <c r="A96" s="30">
        <v>78</v>
      </c>
      <c r="B96" s="44" t="s">
        <v>101</v>
      </c>
      <c r="C96" s="27">
        <v>8</v>
      </c>
      <c r="D96" s="27">
        <v>0</v>
      </c>
      <c r="E96" s="27">
        <f t="shared" si="9"/>
        <v>0</v>
      </c>
      <c r="F96" s="27">
        <v>1</v>
      </c>
      <c r="G96" s="27">
        <f t="shared" si="10"/>
        <v>0.65616797900262469</v>
      </c>
      <c r="H96" s="27">
        <v>1.5</v>
      </c>
      <c r="I96" s="41">
        <v>0</v>
      </c>
      <c r="J96" s="27">
        <f t="shared" si="11"/>
        <v>10.156167979002625</v>
      </c>
      <c r="K96" s="32" t="s">
        <v>20</v>
      </c>
    </row>
    <row r="97" spans="1:11">
      <c r="A97" s="30">
        <v>79</v>
      </c>
      <c r="B97" s="44" t="s">
        <v>102</v>
      </c>
      <c r="C97" s="27">
        <v>6</v>
      </c>
      <c r="D97" s="27">
        <v>5</v>
      </c>
      <c r="E97" s="27">
        <f t="shared" si="9"/>
        <v>3.8461538461538463</v>
      </c>
      <c r="F97" s="27">
        <v>0</v>
      </c>
      <c r="G97" s="27">
        <f t="shared" si="10"/>
        <v>0</v>
      </c>
      <c r="H97" s="27">
        <v>0</v>
      </c>
      <c r="I97" s="41">
        <v>0</v>
      </c>
      <c r="J97" s="27">
        <f t="shared" si="11"/>
        <v>9.8461538461538467</v>
      </c>
      <c r="K97" s="32" t="s">
        <v>20</v>
      </c>
    </row>
    <row r="98" spans="1:11">
      <c r="A98" s="30">
        <v>80</v>
      </c>
      <c r="B98" s="45" t="s">
        <v>103</v>
      </c>
      <c r="C98" s="27">
        <v>6</v>
      </c>
      <c r="D98" s="27">
        <v>0.8</v>
      </c>
      <c r="E98" s="27">
        <f t="shared" si="9"/>
        <v>0.61538461538461542</v>
      </c>
      <c r="F98" s="27">
        <v>0.8</v>
      </c>
      <c r="G98" s="27">
        <f t="shared" si="10"/>
        <v>0.52493438320209973</v>
      </c>
      <c r="H98" s="27">
        <v>2.9</v>
      </c>
      <c r="I98" s="41">
        <v>-0.2</v>
      </c>
      <c r="J98" s="27">
        <f t="shared" si="11"/>
        <v>9.8403189985867154</v>
      </c>
      <c r="K98" s="32" t="s">
        <v>20</v>
      </c>
    </row>
    <row r="99" spans="1:11">
      <c r="A99" s="30">
        <v>81</v>
      </c>
      <c r="B99" s="44" t="s">
        <v>104</v>
      </c>
      <c r="C99" s="27">
        <v>6</v>
      </c>
      <c r="D99" s="27">
        <v>2</v>
      </c>
      <c r="E99" s="27">
        <f t="shared" si="9"/>
        <v>1.5384615384615385</v>
      </c>
      <c r="F99" s="32">
        <v>2.8</v>
      </c>
      <c r="G99" s="27">
        <f t="shared" si="10"/>
        <v>1.837270341207349</v>
      </c>
      <c r="H99" s="27">
        <v>0</v>
      </c>
      <c r="I99" s="41">
        <v>0</v>
      </c>
      <c r="J99" s="27">
        <f t="shared" si="11"/>
        <v>9.3757318796688871</v>
      </c>
      <c r="K99" s="32" t="s">
        <v>20</v>
      </c>
    </row>
    <row r="100" spans="1:11">
      <c r="A100" s="30">
        <v>82</v>
      </c>
      <c r="B100" s="44" t="s">
        <v>105</v>
      </c>
      <c r="C100" s="27">
        <v>6</v>
      </c>
      <c r="D100" s="27">
        <v>0</v>
      </c>
      <c r="E100" s="27">
        <f t="shared" si="9"/>
        <v>0</v>
      </c>
      <c r="F100" s="27">
        <v>4.8</v>
      </c>
      <c r="G100" s="27">
        <f t="shared" si="10"/>
        <v>3.1496062992125982</v>
      </c>
      <c r="H100" s="27">
        <v>0</v>
      </c>
      <c r="I100" s="41">
        <v>0</v>
      </c>
      <c r="J100" s="27">
        <f t="shared" si="11"/>
        <v>9.1496062992125982</v>
      </c>
      <c r="K100" s="32" t="s">
        <v>20</v>
      </c>
    </row>
    <row r="101" spans="1:11">
      <c r="A101" s="30">
        <v>83</v>
      </c>
      <c r="B101" s="46" t="s">
        <v>106</v>
      </c>
      <c r="C101" s="27">
        <v>6</v>
      </c>
      <c r="D101" s="27">
        <v>2</v>
      </c>
      <c r="E101" s="27">
        <f t="shared" si="9"/>
        <v>1.5384615384615385</v>
      </c>
      <c r="F101" s="27">
        <v>2.2999999999999998</v>
      </c>
      <c r="G101" s="27">
        <f t="shared" si="10"/>
        <v>1.5091863517060367</v>
      </c>
      <c r="H101" s="27">
        <v>0</v>
      </c>
      <c r="I101" s="41">
        <v>-0.4</v>
      </c>
      <c r="J101" s="27">
        <f t="shared" si="11"/>
        <v>8.6476478901675744</v>
      </c>
      <c r="K101" s="32" t="s">
        <v>20</v>
      </c>
    </row>
    <row r="102" spans="1:11">
      <c r="A102" s="30">
        <v>84</v>
      </c>
      <c r="B102" s="44" t="s">
        <v>107</v>
      </c>
      <c r="C102" s="27">
        <v>6</v>
      </c>
      <c r="D102" s="27">
        <v>0</v>
      </c>
      <c r="E102" s="27">
        <f t="shared" si="9"/>
        <v>0</v>
      </c>
      <c r="F102" s="27">
        <v>3</v>
      </c>
      <c r="G102" s="27">
        <f t="shared" si="10"/>
        <v>1.9685039370078741</v>
      </c>
      <c r="H102" s="27">
        <v>0.3</v>
      </c>
      <c r="I102" s="41">
        <v>0</v>
      </c>
      <c r="J102" s="27">
        <f t="shared" si="11"/>
        <v>8.2685039370078748</v>
      </c>
      <c r="K102" s="32" t="s">
        <v>20</v>
      </c>
    </row>
    <row r="103" spans="1:11">
      <c r="A103" s="30">
        <v>85</v>
      </c>
      <c r="B103" s="44" t="s">
        <v>108</v>
      </c>
      <c r="C103" s="27">
        <v>6</v>
      </c>
      <c r="D103" s="27">
        <v>1</v>
      </c>
      <c r="E103" s="27">
        <f t="shared" si="9"/>
        <v>0.76923076923076927</v>
      </c>
      <c r="F103" s="27">
        <v>1</v>
      </c>
      <c r="G103" s="27">
        <f t="shared" si="10"/>
        <v>0.65616797900262469</v>
      </c>
      <c r="H103" s="27">
        <v>0.8</v>
      </c>
      <c r="I103" s="41">
        <v>0</v>
      </c>
      <c r="J103" s="27">
        <f t="shared" si="11"/>
        <v>8.2253987482333937</v>
      </c>
      <c r="K103" s="32" t="s">
        <v>20</v>
      </c>
    </row>
    <row r="104" spans="1:11">
      <c r="A104" s="30">
        <v>86</v>
      </c>
      <c r="B104" s="44" t="s">
        <v>109</v>
      </c>
      <c r="C104" s="27">
        <v>6</v>
      </c>
      <c r="D104" s="27">
        <v>0</v>
      </c>
      <c r="E104" s="27">
        <f t="shared" si="9"/>
        <v>0</v>
      </c>
      <c r="F104" s="27">
        <v>0</v>
      </c>
      <c r="G104" s="27">
        <f t="shared" si="10"/>
        <v>0</v>
      </c>
      <c r="H104" s="27">
        <v>3</v>
      </c>
      <c r="I104" s="41">
        <v>-0.8</v>
      </c>
      <c r="J104" s="27">
        <f t="shared" si="11"/>
        <v>8.1999999999999993</v>
      </c>
      <c r="K104" s="32" t="s">
        <v>20</v>
      </c>
    </row>
    <row r="105" spans="1:11">
      <c r="A105" s="30">
        <v>87</v>
      </c>
      <c r="B105" s="44" t="s">
        <v>110</v>
      </c>
      <c r="C105" s="27">
        <v>6</v>
      </c>
      <c r="D105" s="27">
        <v>0</v>
      </c>
      <c r="E105" s="27">
        <f t="shared" si="9"/>
        <v>0</v>
      </c>
      <c r="F105" s="27">
        <v>3</v>
      </c>
      <c r="G105" s="27">
        <f t="shared" si="10"/>
        <v>1.9685039370078741</v>
      </c>
      <c r="H105" s="27">
        <v>0</v>
      </c>
      <c r="I105" s="41">
        <v>-0.4</v>
      </c>
      <c r="J105" s="27">
        <f t="shared" si="11"/>
        <v>7.5685039370078737</v>
      </c>
      <c r="K105" s="32" t="s">
        <v>20</v>
      </c>
    </row>
    <row r="106" spans="1:11">
      <c r="A106" s="30">
        <v>88</v>
      </c>
      <c r="B106" s="44" t="s">
        <v>111</v>
      </c>
      <c r="C106" s="27">
        <v>6</v>
      </c>
      <c r="D106" s="27">
        <v>0</v>
      </c>
      <c r="E106" s="27">
        <f t="shared" si="9"/>
        <v>0</v>
      </c>
      <c r="F106" s="27">
        <v>3</v>
      </c>
      <c r="G106" s="27">
        <f t="shared" si="10"/>
        <v>1.9685039370078741</v>
      </c>
      <c r="H106" s="27">
        <v>0.9</v>
      </c>
      <c r="I106" s="41">
        <v>-1.4</v>
      </c>
      <c r="J106" s="27">
        <f t="shared" si="11"/>
        <v>7.4685039370078741</v>
      </c>
      <c r="K106" s="32" t="s">
        <v>20</v>
      </c>
    </row>
    <row r="107" spans="1:11">
      <c r="A107" s="30">
        <v>89</v>
      </c>
      <c r="B107" s="44" t="s">
        <v>112</v>
      </c>
      <c r="C107" s="27">
        <v>6</v>
      </c>
      <c r="D107" s="27">
        <v>0.2</v>
      </c>
      <c r="E107" s="27">
        <f t="shared" si="9"/>
        <v>0.15384615384615385</v>
      </c>
      <c r="F107" s="27">
        <v>0</v>
      </c>
      <c r="G107" s="27">
        <f t="shared" si="10"/>
        <v>0</v>
      </c>
      <c r="H107" s="27">
        <v>1</v>
      </c>
      <c r="I107" s="41">
        <v>0</v>
      </c>
      <c r="J107" s="27">
        <f t="shared" si="11"/>
        <v>7.1538461538461542</v>
      </c>
      <c r="K107" s="32" t="s">
        <v>20</v>
      </c>
    </row>
    <row r="108" spans="1:11">
      <c r="A108" s="30">
        <v>90</v>
      </c>
      <c r="B108" s="46" t="s">
        <v>113</v>
      </c>
      <c r="C108" s="27">
        <v>6</v>
      </c>
      <c r="D108" s="27">
        <v>0</v>
      </c>
      <c r="E108" s="27">
        <f t="shared" si="9"/>
        <v>0</v>
      </c>
      <c r="F108" s="27">
        <v>0</v>
      </c>
      <c r="G108" s="27">
        <f t="shared" si="10"/>
        <v>0</v>
      </c>
      <c r="H108" s="27">
        <v>1.1000000000000001</v>
      </c>
      <c r="I108" s="41">
        <v>-0.4</v>
      </c>
      <c r="J108" s="27">
        <f t="shared" si="11"/>
        <v>6.6999999999999993</v>
      </c>
      <c r="K108" s="32" t="s">
        <v>20</v>
      </c>
    </row>
    <row r="109" spans="1:11">
      <c r="A109" s="30">
        <v>91</v>
      </c>
      <c r="B109" s="44" t="s">
        <v>114</v>
      </c>
      <c r="C109" s="27">
        <v>6</v>
      </c>
      <c r="D109" s="27">
        <v>0.6</v>
      </c>
      <c r="E109" s="27">
        <f t="shared" si="9"/>
        <v>0.46153846153846151</v>
      </c>
      <c r="F109" s="27">
        <v>0</v>
      </c>
      <c r="G109" s="27">
        <f t="shared" si="10"/>
        <v>0</v>
      </c>
      <c r="H109" s="27">
        <v>0</v>
      </c>
      <c r="I109" s="41">
        <v>0</v>
      </c>
      <c r="J109" s="27">
        <f t="shared" si="11"/>
        <v>6.4615384615384617</v>
      </c>
      <c r="K109" s="32" t="s">
        <v>20</v>
      </c>
    </row>
    <row r="110" spans="1:11">
      <c r="A110" s="30">
        <v>92</v>
      </c>
      <c r="B110" s="44" t="s">
        <v>115</v>
      </c>
      <c r="C110" s="27">
        <v>6</v>
      </c>
      <c r="D110" s="27">
        <v>0</v>
      </c>
      <c r="E110" s="27">
        <f t="shared" si="9"/>
        <v>0</v>
      </c>
      <c r="F110" s="27">
        <v>0</v>
      </c>
      <c r="G110" s="27">
        <f t="shared" si="10"/>
        <v>0</v>
      </c>
      <c r="H110" s="27">
        <v>0.6</v>
      </c>
      <c r="I110" s="41">
        <v>-0.2</v>
      </c>
      <c r="J110" s="27">
        <f t="shared" si="11"/>
        <v>6.3999999999999995</v>
      </c>
      <c r="K110" s="32" t="s">
        <v>20</v>
      </c>
    </row>
    <row r="111" spans="1:11">
      <c r="A111" s="30">
        <v>93</v>
      </c>
      <c r="B111" s="44" t="s">
        <v>116</v>
      </c>
      <c r="C111" s="27">
        <v>6</v>
      </c>
      <c r="D111" s="27">
        <v>0</v>
      </c>
      <c r="E111" s="27">
        <f t="shared" si="9"/>
        <v>0</v>
      </c>
      <c r="F111" s="27">
        <v>0.8</v>
      </c>
      <c r="G111" s="27">
        <f t="shared" si="10"/>
        <v>0.52493438320209973</v>
      </c>
      <c r="H111" s="27">
        <v>0</v>
      </c>
      <c r="I111" s="41">
        <v>-0.2</v>
      </c>
      <c r="J111" s="27">
        <f t="shared" si="11"/>
        <v>6.3249343832020992</v>
      </c>
      <c r="K111" s="32" t="s">
        <v>20</v>
      </c>
    </row>
    <row r="112" spans="1:11">
      <c r="A112" s="30">
        <v>94</v>
      </c>
      <c r="B112" s="44" t="s">
        <v>117</v>
      </c>
      <c r="C112" s="27">
        <v>6</v>
      </c>
      <c r="D112" s="27">
        <v>0</v>
      </c>
      <c r="E112" s="27">
        <f t="shared" si="9"/>
        <v>0</v>
      </c>
      <c r="F112" s="27">
        <v>0</v>
      </c>
      <c r="G112" s="27">
        <f t="shared" si="10"/>
        <v>0</v>
      </c>
      <c r="H112" s="27">
        <v>0.3</v>
      </c>
      <c r="I112" s="41">
        <v>-0.2</v>
      </c>
      <c r="J112" s="27">
        <f t="shared" si="11"/>
        <v>6.1</v>
      </c>
      <c r="K112" s="32" t="s">
        <v>20</v>
      </c>
    </row>
    <row r="113" spans="1:11">
      <c r="A113" s="30">
        <v>95</v>
      </c>
      <c r="B113" s="44" t="s">
        <v>118</v>
      </c>
      <c r="C113" s="27">
        <v>6</v>
      </c>
      <c r="D113" s="27">
        <v>0</v>
      </c>
      <c r="E113" s="27">
        <f t="shared" si="9"/>
        <v>0</v>
      </c>
      <c r="F113" s="27">
        <v>0</v>
      </c>
      <c r="G113" s="27">
        <f t="shared" si="10"/>
        <v>0</v>
      </c>
      <c r="H113" s="27">
        <v>0</v>
      </c>
      <c r="I113" s="41">
        <v>0</v>
      </c>
      <c r="J113" s="27">
        <f t="shared" si="11"/>
        <v>6</v>
      </c>
      <c r="K113" s="32" t="s">
        <v>20</v>
      </c>
    </row>
    <row r="114" spans="1:11">
      <c r="A114" s="30">
        <v>96</v>
      </c>
      <c r="B114" s="44" t="s">
        <v>119</v>
      </c>
      <c r="C114" s="27">
        <v>6</v>
      </c>
      <c r="D114" s="27">
        <v>0</v>
      </c>
      <c r="E114" s="27">
        <f t="shared" si="9"/>
        <v>0</v>
      </c>
      <c r="F114" s="27">
        <v>0</v>
      </c>
      <c r="G114" s="27">
        <f t="shared" si="10"/>
        <v>0</v>
      </c>
      <c r="H114" s="27">
        <v>0</v>
      </c>
      <c r="I114" s="41">
        <v>0</v>
      </c>
      <c r="J114" s="27">
        <f t="shared" si="11"/>
        <v>6</v>
      </c>
      <c r="K114" s="32" t="s">
        <v>20</v>
      </c>
    </row>
    <row r="115" spans="1:11">
      <c r="A115" s="30">
        <v>97</v>
      </c>
      <c r="B115" s="44" t="s">
        <v>120</v>
      </c>
      <c r="C115" s="27">
        <v>6</v>
      </c>
      <c r="D115" s="27">
        <v>0</v>
      </c>
      <c r="E115" s="27">
        <f t="shared" ref="E115:E125" si="12">D115/65*50</f>
        <v>0</v>
      </c>
      <c r="F115" s="27">
        <v>0</v>
      </c>
      <c r="G115" s="27">
        <f t="shared" ref="G115:G125" si="13">F115/38.1*25</f>
        <v>0</v>
      </c>
      <c r="H115" s="27">
        <v>0</v>
      </c>
      <c r="I115" s="41">
        <v>0</v>
      </c>
      <c r="J115" s="27">
        <f t="shared" ref="J115:J125" si="14">C115+E115+G115+H115+I115</f>
        <v>6</v>
      </c>
      <c r="K115" s="32" t="s">
        <v>20</v>
      </c>
    </row>
    <row r="116" spans="1:11">
      <c r="A116" s="30">
        <v>98</v>
      </c>
      <c r="B116" s="44" t="s">
        <v>121</v>
      </c>
      <c r="C116" s="27">
        <v>6</v>
      </c>
      <c r="D116" s="27">
        <v>0</v>
      </c>
      <c r="E116" s="27">
        <f t="shared" si="12"/>
        <v>0</v>
      </c>
      <c r="F116" s="27">
        <v>0</v>
      </c>
      <c r="G116" s="27">
        <f t="shared" si="13"/>
        <v>0</v>
      </c>
      <c r="H116" s="27">
        <v>0</v>
      </c>
      <c r="I116" s="41">
        <v>0</v>
      </c>
      <c r="J116" s="27">
        <f t="shared" si="14"/>
        <v>6</v>
      </c>
      <c r="K116" s="32" t="s">
        <v>20</v>
      </c>
    </row>
    <row r="117" spans="1:11">
      <c r="A117" s="30">
        <v>99</v>
      </c>
      <c r="B117" s="44" t="s">
        <v>122</v>
      </c>
      <c r="C117" s="27">
        <v>6</v>
      </c>
      <c r="D117" s="27">
        <v>0</v>
      </c>
      <c r="E117" s="27">
        <f t="shared" si="12"/>
        <v>0</v>
      </c>
      <c r="F117" s="27">
        <v>0</v>
      </c>
      <c r="G117" s="27">
        <f t="shared" si="13"/>
        <v>0</v>
      </c>
      <c r="H117" s="27">
        <v>0</v>
      </c>
      <c r="I117" s="41">
        <v>0</v>
      </c>
      <c r="J117" s="27">
        <f t="shared" si="14"/>
        <v>6</v>
      </c>
      <c r="K117" s="32" t="s">
        <v>20</v>
      </c>
    </row>
    <row r="118" spans="1:11">
      <c r="A118" s="30">
        <v>100</v>
      </c>
      <c r="B118" s="44" t="s">
        <v>123</v>
      </c>
      <c r="C118" s="27">
        <v>6</v>
      </c>
      <c r="D118" s="27">
        <v>0</v>
      </c>
      <c r="E118" s="27">
        <f t="shared" si="12"/>
        <v>0</v>
      </c>
      <c r="F118" s="27">
        <v>0</v>
      </c>
      <c r="G118" s="27">
        <f t="shared" si="13"/>
        <v>0</v>
      </c>
      <c r="H118" s="27">
        <v>0</v>
      </c>
      <c r="I118" s="41">
        <v>0</v>
      </c>
      <c r="J118" s="27">
        <f t="shared" si="14"/>
        <v>6</v>
      </c>
      <c r="K118" s="32" t="s">
        <v>20</v>
      </c>
    </row>
    <row r="119" spans="1:11">
      <c r="A119" s="30">
        <v>101</v>
      </c>
      <c r="B119" s="44" t="s">
        <v>124</v>
      </c>
      <c r="C119" s="27">
        <v>6</v>
      </c>
      <c r="D119" s="27">
        <v>0</v>
      </c>
      <c r="E119" s="27">
        <f t="shared" si="12"/>
        <v>0</v>
      </c>
      <c r="F119" s="27">
        <v>0</v>
      </c>
      <c r="G119" s="27">
        <f t="shared" si="13"/>
        <v>0</v>
      </c>
      <c r="H119" s="27">
        <v>0</v>
      </c>
      <c r="I119" s="41">
        <v>0</v>
      </c>
      <c r="J119" s="27">
        <f t="shared" si="14"/>
        <v>6</v>
      </c>
      <c r="K119" s="32" t="s">
        <v>20</v>
      </c>
    </row>
    <row r="120" spans="1:11">
      <c r="A120" s="30">
        <v>102</v>
      </c>
      <c r="B120" s="44" t="s">
        <v>125</v>
      </c>
      <c r="C120" s="27">
        <v>6</v>
      </c>
      <c r="D120" s="27">
        <v>0</v>
      </c>
      <c r="E120" s="27">
        <f t="shared" si="12"/>
        <v>0</v>
      </c>
      <c r="F120" s="27">
        <v>0</v>
      </c>
      <c r="G120" s="27">
        <f t="shared" si="13"/>
        <v>0</v>
      </c>
      <c r="H120" s="27">
        <v>0</v>
      </c>
      <c r="I120" s="41">
        <v>0</v>
      </c>
      <c r="J120" s="27">
        <f t="shared" si="14"/>
        <v>6</v>
      </c>
      <c r="K120" s="32" t="s">
        <v>20</v>
      </c>
    </row>
    <row r="121" spans="1:11">
      <c r="A121" s="30">
        <v>103</v>
      </c>
      <c r="B121" s="44" t="s">
        <v>126</v>
      </c>
      <c r="C121" s="27">
        <v>6</v>
      </c>
      <c r="D121" s="27">
        <v>0</v>
      </c>
      <c r="E121" s="27">
        <f t="shared" si="12"/>
        <v>0</v>
      </c>
      <c r="F121" s="27">
        <v>0</v>
      </c>
      <c r="G121" s="27">
        <f t="shared" si="13"/>
        <v>0</v>
      </c>
      <c r="H121" s="27">
        <v>0</v>
      </c>
      <c r="I121" s="41">
        <v>0</v>
      </c>
      <c r="J121" s="27">
        <f t="shared" si="14"/>
        <v>6</v>
      </c>
      <c r="K121" s="32" t="s">
        <v>20</v>
      </c>
    </row>
    <row r="122" spans="1:11">
      <c r="A122" s="30">
        <v>104</v>
      </c>
      <c r="B122" s="46" t="s">
        <v>127</v>
      </c>
      <c r="C122" s="27">
        <v>6</v>
      </c>
      <c r="D122" s="27">
        <v>0</v>
      </c>
      <c r="E122" s="27">
        <f t="shared" si="12"/>
        <v>0</v>
      </c>
      <c r="F122" s="27">
        <v>0</v>
      </c>
      <c r="G122" s="27">
        <f t="shared" si="13"/>
        <v>0</v>
      </c>
      <c r="H122" s="27">
        <v>0</v>
      </c>
      <c r="I122" s="41">
        <v>-0.2</v>
      </c>
      <c r="J122" s="27">
        <f t="shared" si="14"/>
        <v>5.8</v>
      </c>
      <c r="K122" s="32" t="s">
        <v>20</v>
      </c>
    </row>
    <row r="123" spans="1:11">
      <c r="A123" s="30">
        <v>105</v>
      </c>
      <c r="B123" s="44" t="s">
        <v>128</v>
      </c>
      <c r="C123" s="27">
        <v>6</v>
      </c>
      <c r="D123" s="27">
        <v>0</v>
      </c>
      <c r="E123" s="27">
        <f t="shared" si="12"/>
        <v>0</v>
      </c>
      <c r="F123" s="27">
        <v>0</v>
      </c>
      <c r="G123" s="27">
        <f t="shared" si="13"/>
        <v>0</v>
      </c>
      <c r="H123" s="27">
        <v>0</v>
      </c>
      <c r="I123" s="41">
        <v>-0.2</v>
      </c>
      <c r="J123" s="27">
        <f t="shared" si="14"/>
        <v>5.8</v>
      </c>
      <c r="K123" s="32" t="s">
        <v>20</v>
      </c>
    </row>
    <row r="124" spans="1:11">
      <c r="A124" s="30">
        <v>106</v>
      </c>
      <c r="B124" s="46" t="s">
        <v>129</v>
      </c>
      <c r="C124" s="27">
        <v>6</v>
      </c>
      <c r="D124" s="27">
        <v>0</v>
      </c>
      <c r="E124" s="27">
        <f t="shared" si="12"/>
        <v>0</v>
      </c>
      <c r="F124" s="27">
        <v>1.1000000000000001</v>
      </c>
      <c r="G124" s="27">
        <f t="shared" si="13"/>
        <v>0.72178477690288712</v>
      </c>
      <c r="H124" s="27">
        <v>0</v>
      </c>
      <c r="I124" s="41">
        <v>-1</v>
      </c>
      <c r="J124" s="27">
        <f t="shared" si="14"/>
        <v>5.7217847769028873</v>
      </c>
      <c r="K124" s="32" t="s">
        <v>20</v>
      </c>
    </row>
    <row r="125" spans="1:11">
      <c r="A125" s="30">
        <v>107</v>
      </c>
      <c r="B125" s="44" t="s">
        <v>130</v>
      </c>
      <c r="C125" s="27">
        <v>6</v>
      </c>
      <c r="D125" s="27">
        <v>0</v>
      </c>
      <c r="E125" s="27">
        <f t="shared" si="12"/>
        <v>0</v>
      </c>
      <c r="F125" s="27">
        <v>0</v>
      </c>
      <c r="G125" s="27">
        <f t="shared" si="13"/>
        <v>0</v>
      </c>
      <c r="H125" s="27">
        <v>0</v>
      </c>
      <c r="I125" s="41">
        <v>-1.6</v>
      </c>
      <c r="J125" s="27">
        <f t="shared" si="14"/>
        <v>4.4000000000000004</v>
      </c>
      <c r="K125" s="32" t="s">
        <v>20</v>
      </c>
    </row>
    <row r="126" spans="1:11">
      <c r="A126" s="31"/>
      <c r="B126" s="29"/>
      <c r="C126" s="29"/>
      <c r="D126" s="29"/>
      <c r="E126" s="47"/>
      <c r="F126" s="29"/>
      <c r="G126" s="47"/>
      <c r="H126" s="29"/>
      <c r="I126" s="29"/>
      <c r="J126" s="47"/>
      <c r="K126" s="12"/>
    </row>
    <row r="127" spans="1:11">
      <c r="A127" s="31"/>
      <c r="B127" s="47"/>
      <c r="C127" s="47"/>
      <c r="D127" s="47"/>
      <c r="E127" s="47"/>
      <c r="F127" s="47"/>
      <c r="G127" s="47"/>
      <c r="H127" s="47"/>
      <c r="I127" s="29"/>
      <c r="J127" s="47"/>
      <c r="K127" s="12"/>
    </row>
    <row r="128" spans="1:11">
      <c r="A128" s="31"/>
      <c r="B128" s="29"/>
      <c r="C128" s="29"/>
      <c r="D128" s="29"/>
      <c r="E128" s="47"/>
      <c r="F128" s="29"/>
      <c r="G128" s="47"/>
      <c r="H128" s="29"/>
      <c r="I128" s="29"/>
      <c r="J128" s="47"/>
      <c r="K128" s="12"/>
    </row>
    <row r="129" spans="1:11">
      <c r="A129" s="31"/>
      <c r="B129" s="29"/>
      <c r="C129" s="29"/>
      <c r="D129" s="29"/>
      <c r="E129" s="29"/>
      <c r="F129" s="29"/>
      <c r="G129" s="29"/>
      <c r="H129" s="29"/>
      <c r="I129" s="29"/>
      <c r="J129" s="29"/>
      <c r="K129" s="12"/>
    </row>
    <row r="130" spans="1:11">
      <c r="A130" s="31"/>
      <c r="B130" s="47"/>
      <c r="C130" s="47"/>
      <c r="D130" s="47"/>
      <c r="E130" s="47"/>
      <c r="F130" s="47"/>
      <c r="G130" s="47"/>
      <c r="H130" s="47"/>
      <c r="I130" s="29"/>
      <c r="J130" s="47"/>
      <c r="K130" s="12"/>
    </row>
    <row r="131" spans="1:11">
      <c r="A131" s="31"/>
      <c r="B131" s="47"/>
      <c r="C131" s="47"/>
      <c r="D131" s="47"/>
      <c r="E131" s="47"/>
      <c r="F131" s="47"/>
      <c r="G131" s="47"/>
      <c r="H131" s="47"/>
      <c r="I131" s="29"/>
      <c r="J131" s="47"/>
      <c r="K131" s="12"/>
    </row>
    <row r="132" spans="1:11">
      <c r="A132" s="31"/>
      <c r="B132" s="29"/>
      <c r="C132" s="29"/>
      <c r="D132" s="29"/>
      <c r="E132" s="29"/>
      <c r="F132" s="29"/>
      <c r="G132" s="29"/>
      <c r="H132" s="29"/>
      <c r="I132" s="29"/>
      <c r="J132" s="29"/>
      <c r="K132" s="12"/>
    </row>
    <row r="133" spans="1:11">
      <c r="A133" s="31"/>
      <c r="B133" s="47"/>
      <c r="C133" s="47"/>
      <c r="D133" s="47"/>
      <c r="E133" s="47"/>
      <c r="F133" s="47"/>
      <c r="G133" s="47"/>
      <c r="H133" s="47"/>
      <c r="I133" s="29"/>
      <c r="J133" s="47"/>
      <c r="K133" s="12"/>
    </row>
    <row r="134" spans="1:11">
      <c r="A134" s="31"/>
      <c r="B134" s="47"/>
      <c r="C134" s="47"/>
      <c r="D134" s="47"/>
      <c r="E134" s="47"/>
      <c r="F134" s="47"/>
      <c r="G134" s="47"/>
      <c r="H134" s="47"/>
      <c r="I134" s="29"/>
      <c r="J134" s="47"/>
      <c r="K134" s="12"/>
    </row>
    <row r="135" spans="1:11">
      <c r="A135" s="31"/>
      <c r="B135" s="29"/>
      <c r="C135" s="29"/>
      <c r="D135" s="29"/>
      <c r="E135" s="29"/>
      <c r="F135" s="29"/>
      <c r="G135" s="29"/>
      <c r="H135" s="29"/>
      <c r="I135" s="29"/>
      <c r="J135" s="29"/>
      <c r="K135" s="12"/>
    </row>
  </sheetData>
  <sortState ref="A17:K135">
    <sortCondition descending="1" ref="J19:J135"/>
  </sortState>
  <mergeCells count="20">
    <mergeCell ref="K3:K4"/>
    <mergeCell ref="K17:K18"/>
    <mergeCell ref="A1:K2"/>
    <mergeCell ref="A15:K16"/>
    <mergeCell ref="H3:H4"/>
    <mergeCell ref="H17:H18"/>
    <mergeCell ref="I3:I4"/>
    <mergeCell ref="I17:I18"/>
    <mergeCell ref="J3:J4"/>
    <mergeCell ref="J17:J18"/>
    <mergeCell ref="D3:E3"/>
    <mergeCell ref="F3:G3"/>
    <mergeCell ref="D17:E17"/>
    <mergeCell ref="F17:G17"/>
    <mergeCell ref="A3:A4"/>
    <mergeCell ref="A17:A18"/>
    <mergeCell ref="B3:B4"/>
    <mergeCell ref="B17:B18"/>
    <mergeCell ref="C3:C4"/>
    <mergeCell ref="C17:C18"/>
  </mergeCells>
  <phoneticPr fontId="21" type="noConversion"/>
  <conditionalFormatting sqref="D42:D125 D19:D40">
    <cfRule type="top10" priority="2" rank="1"/>
  </conditionalFormatting>
  <pageMargins left="7.8472222222222193E-2" right="0.156944444444444" top="0.35416666666666702" bottom="0.156944444444444" header="0.118055555555556" footer="0.196527777777778"/>
  <pageSetup paperSize="9" scale="88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workbookViewId="0">
      <selection activeCell="P1" sqref="P1:P1048576"/>
    </sheetView>
  </sheetViews>
  <sheetFormatPr defaultColWidth="8.875" defaultRowHeight="15.75"/>
  <cols>
    <col min="1" max="1" width="8.875" style="20"/>
    <col min="2" max="3" width="8.875" style="21"/>
    <col min="4" max="4" width="11.75" style="21" customWidth="1"/>
    <col min="5" max="5" width="13.875" style="21" customWidth="1"/>
    <col min="6" max="6" width="9" style="21"/>
    <col min="7" max="9" width="9.375" style="21" customWidth="1"/>
    <col min="10" max="10" width="9" style="21"/>
    <col min="11" max="11" width="8.875" style="21"/>
    <col min="12" max="12" width="9.375" style="22" customWidth="1"/>
    <col min="13" max="13" width="17.75" style="21" customWidth="1"/>
    <col min="14" max="16384" width="8.875" style="21"/>
  </cols>
  <sheetData>
    <row r="1" spans="1:13">
      <c r="A1" s="56" t="s">
        <v>131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>
      <c r="A3" s="49" t="s">
        <v>1</v>
      </c>
      <c r="B3" s="51" t="s">
        <v>2</v>
      </c>
      <c r="C3" s="48" t="s">
        <v>132</v>
      </c>
      <c r="D3" s="48"/>
      <c r="E3" s="48" t="s">
        <v>3</v>
      </c>
      <c r="F3" s="48" t="s">
        <v>4</v>
      </c>
      <c r="G3" s="48"/>
      <c r="H3" s="48" t="s">
        <v>5</v>
      </c>
      <c r="I3" s="48"/>
      <c r="J3" s="48" t="s">
        <v>6</v>
      </c>
      <c r="K3" s="54" t="s">
        <v>7</v>
      </c>
      <c r="L3" s="48" t="s">
        <v>8</v>
      </c>
      <c r="M3" s="48" t="s">
        <v>9</v>
      </c>
    </row>
    <row r="4" spans="1:13">
      <c r="A4" s="50"/>
      <c r="B4" s="52"/>
      <c r="C4" s="24" t="s">
        <v>133</v>
      </c>
      <c r="D4" s="24" t="s">
        <v>134</v>
      </c>
      <c r="E4" s="48"/>
      <c r="F4" s="23" t="s">
        <v>10</v>
      </c>
      <c r="G4" s="23" t="s">
        <v>11</v>
      </c>
      <c r="H4" s="23" t="s">
        <v>10</v>
      </c>
      <c r="I4" s="23" t="s">
        <v>11</v>
      </c>
      <c r="J4" s="48"/>
      <c r="K4" s="55"/>
      <c r="L4" s="48"/>
      <c r="M4" s="48"/>
    </row>
    <row r="5" spans="1:13">
      <c r="A5" s="25">
        <v>1</v>
      </c>
      <c r="B5" s="26" t="s">
        <v>135</v>
      </c>
      <c r="C5" s="27">
        <v>92.62</v>
      </c>
      <c r="D5" s="27">
        <f t="shared" ref="D5:D11" si="0">C5/93.83*25</f>
        <v>24.67760844079719</v>
      </c>
      <c r="E5" s="27">
        <v>6</v>
      </c>
      <c r="F5" s="27">
        <v>20</v>
      </c>
      <c r="G5" s="27">
        <f t="shared" ref="G5:G11" si="1">F5/20*35</f>
        <v>35</v>
      </c>
      <c r="H5" s="27">
        <v>19.7</v>
      </c>
      <c r="I5" s="27">
        <f t="shared" ref="I5:I11" si="2">H5/19.7*15</f>
        <v>15</v>
      </c>
      <c r="J5" s="27">
        <v>2.6</v>
      </c>
      <c r="K5" s="27">
        <v>0</v>
      </c>
      <c r="L5" s="27">
        <f t="shared" ref="L5:L11" si="3">E5+G5+I5+J5+D5-K5</f>
        <v>83.277608440797195</v>
      </c>
      <c r="M5" s="32" t="s">
        <v>13</v>
      </c>
    </row>
    <row r="6" spans="1:13">
      <c r="A6" s="28">
        <v>2</v>
      </c>
      <c r="B6" s="14" t="s">
        <v>136</v>
      </c>
      <c r="C6" s="29">
        <v>91.83</v>
      </c>
      <c r="D6" s="29">
        <f t="shared" si="0"/>
        <v>24.467121389747415</v>
      </c>
      <c r="E6" s="29">
        <v>6</v>
      </c>
      <c r="F6" s="29">
        <v>20</v>
      </c>
      <c r="G6" s="29">
        <f t="shared" si="1"/>
        <v>35</v>
      </c>
      <c r="H6" s="29">
        <v>5</v>
      </c>
      <c r="I6" s="29">
        <f t="shared" si="2"/>
        <v>3.8071065989847712</v>
      </c>
      <c r="J6" s="29">
        <v>0</v>
      </c>
      <c r="K6" s="29">
        <v>1.6</v>
      </c>
      <c r="L6" s="29">
        <f t="shared" si="3"/>
        <v>67.674227988732198</v>
      </c>
      <c r="M6" s="12" t="s">
        <v>15</v>
      </c>
    </row>
    <row r="7" spans="1:13">
      <c r="A7" s="28">
        <v>3</v>
      </c>
      <c r="B7" s="14" t="s">
        <v>137</v>
      </c>
      <c r="C7" s="29">
        <v>93.83</v>
      </c>
      <c r="D7" s="29">
        <f t="shared" si="0"/>
        <v>25</v>
      </c>
      <c r="E7" s="29">
        <v>6.5</v>
      </c>
      <c r="F7" s="29">
        <v>10</v>
      </c>
      <c r="G7" s="29">
        <f t="shared" si="1"/>
        <v>17.5</v>
      </c>
      <c r="H7" s="29">
        <v>0</v>
      </c>
      <c r="I7" s="29">
        <f t="shared" si="2"/>
        <v>0</v>
      </c>
      <c r="J7" s="29">
        <v>6</v>
      </c>
      <c r="K7" s="29">
        <v>0.4</v>
      </c>
      <c r="L7" s="29">
        <f t="shared" si="3"/>
        <v>54.6</v>
      </c>
      <c r="M7" s="12" t="s">
        <v>15</v>
      </c>
    </row>
    <row r="8" spans="1:13">
      <c r="A8" s="25">
        <v>4</v>
      </c>
      <c r="B8" s="26" t="s">
        <v>138</v>
      </c>
      <c r="C8" s="27">
        <v>89.85</v>
      </c>
      <c r="D8" s="27">
        <f t="shared" si="0"/>
        <v>23.939571565597355</v>
      </c>
      <c r="E8" s="27">
        <v>8</v>
      </c>
      <c r="F8" s="27">
        <v>0.6</v>
      </c>
      <c r="G8" s="27">
        <f t="shared" si="1"/>
        <v>1.05</v>
      </c>
      <c r="H8" s="27">
        <v>11.8</v>
      </c>
      <c r="I8" s="27">
        <f t="shared" si="2"/>
        <v>8.9847715736040605</v>
      </c>
      <c r="J8" s="27">
        <v>1.2</v>
      </c>
      <c r="K8" s="27">
        <v>0</v>
      </c>
      <c r="L8" s="27">
        <f t="shared" si="3"/>
        <v>43.174343139201412</v>
      </c>
      <c r="M8" s="32" t="s">
        <v>20</v>
      </c>
    </row>
    <row r="9" spans="1:13">
      <c r="A9" s="25">
        <v>5</v>
      </c>
      <c r="B9" s="26" t="s">
        <v>139</v>
      </c>
      <c r="C9" s="27">
        <v>87.92</v>
      </c>
      <c r="D9" s="27">
        <f t="shared" si="0"/>
        <v>23.425343706703615</v>
      </c>
      <c r="E9" s="27">
        <v>6</v>
      </c>
      <c r="F9" s="27">
        <v>0</v>
      </c>
      <c r="G9" s="27">
        <f t="shared" si="1"/>
        <v>0</v>
      </c>
      <c r="H9" s="27">
        <v>4</v>
      </c>
      <c r="I9" s="27">
        <f t="shared" si="2"/>
        <v>3.0456852791878171</v>
      </c>
      <c r="J9" s="27">
        <v>0</v>
      </c>
      <c r="K9" s="27">
        <v>0</v>
      </c>
      <c r="L9" s="27">
        <f t="shared" si="3"/>
        <v>32.471028985891429</v>
      </c>
      <c r="M9" s="32" t="s">
        <v>20</v>
      </c>
    </row>
    <row r="10" spans="1:13">
      <c r="A10" s="25">
        <v>6</v>
      </c>
      <c r="B10" s="26" t="s">
        <v>140</v>
      </c>
      <c r="C10" s="27">
        <v>92.15</v>
      </c>
      <c r="D10" s="27">
        <f t="shared" si="0"/>
        <v>24.552381967387831</v>
      </c>
      <c r="E10" s="27">
        <v>6</v>
      </c>
      <c r="F10" s="27">
        <v>0</v>
      </c>
      <c r="G10" s="27">
        <f t="shared" si="1"/>
        <v>0</v>
      </c>
      <c r="H10" s="27">
        <v>0</v>
      </c>
      <c r="I10" s="27">
        <f t="shared" si="2"/>
        <v>0</v>
      </c>
      <c r="J10" s="27">
        <v>0.6</v>
      </c>
      <c r="K10" s="27">
        <v>0</v>
      </c>
      <c r="L10" s="27">
        <f t="shared" si="3"/>
        <v>31.152381967387832</v>
      </c>
      <c r="M10" s="32" t="s">
        <v>20</v>
      </c>
    </row>
    <row r="11" spans="1:13">
      <c r="A11" s="25">
        <v>7</v>
      </c>
      <c r="B11" s="26" t="s">
        <v>141</v>
      </c>
      <c r="C11" s="27">
        <v>89.92</v>
      </c>
      <c r="D11" s="27">
        <f t="shared" si="0"/>
        <v>23.958222316956199</v>
      </c>
      <c r="E11" s="27">
        <v>6</v>
      </c>
      <c r="F11" s="27">
        <v>0</v>
      </c>
      <c r="G11" s="27">
        <f t="shared" si="1"/>
        <v>0</v>
      </c>
      <c r="H11" s="27">
        <v>0</v>
      </c>
      <c r="I11" s="27">
        <f t="shared" si="2"/>
        <v>0</v>
      </c>
      <c r="J11" s="27">
        <v>0</v>
      </c>
      <c r="K11" s="27">
        <v>0</v>
      </c>
      <c r="L11" s="27">
        <f t="shared" si="3"/>
        <v>29.958222316956199</v>
      </c>
      <c r="M11" s="32" t="s">
        <v>20</v>
      </c>
    </row>
    <row r="12" spans="1:13">
      <c r="L12" s="21"/>
    </row>
    <row r="14" spans="1:13">
      <c r="A14" s="56" t="s">
        <v>142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</row>
    <row r="15" spans="1:13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1"/>
    </row>
    <row r="16" spans="1:13">
      <c r="A16" s="49" t="s">
        <v>1</v>
      </c>
      <c r="B16" s="51" t="s">
        <v>2</v>
      </c>
      <c r="C16" s="48" t="s">
        <v>132</v>
      </c>
      <c r="D16" s="48"/>
      <c r="E16" s="54" t="s">
        <v>3</v>
      </c>
      <c r="F16" s="62" t="s">
        <v>4</v>
      </c>
      <c r="G16" s="63"/>
      <c r="H16" s="62" t="s">
        <v>5</v>
      </c>
      <c r="I16" s="63"/>
      <c r="J16" s="54" t="s">
        <v>6</v>
      </c>
      <c r="K16" s="54" t="s">
        <v>7</v>
      </c>
      <c r="L16" s="54" t="s">
        <v>8</v>
      </c>
      <c r="M16" s="48" t="s">
        <v>9</v>
      </c>
    </row>
    <row r="17" spans="1:13">
      <c r="A17" s="50"/>
      <c r="B17" s="52"/>
      <c r="C17" s="24" t="s">
        <v>133</v>
      </c>
      <c r="D17" s="24" t="s">
        <v>134</v>
      </c>
      <c r="E17" s="55"/>
      <c r="F17" s="23" t="s">
        <v>10</v>
      </c>
      <c r="G17" s="23" t="s">
        <v>11</v>
      </c>
      <c r="H17" s="23" t="s">
        <v>10</v>
      </c>
      <c r="I17" s="23" t="s">
        <v>11</v>
      </c>
      <c r="J17" s="55"/>
      <c r="K17" s="55"/>
      <c r="L17" s="55"/>
      <c r="M17" s="48"/>
    </row>
    <row r="18" spans="1:13">
      <c r="A18" s="30">
        <v>1</v>
      </c>
      <c r="B18" s="26" t="s">
        <v>143</v>
      </c>
      <c r="C18" s="27">
        <v>88.96</v>
      </c>
      <c r="D18" s="27">
        <f t="shared" ref="D18:D81" si="4">C18/95*25</f>
        <v>23.410526315789472</v>
      </c>
      <c r="E18" s="27">
        <v>6</v>
      </c>
      <c r="F18" s="27">
        <v>20.6</v>
      </c>
      <c r="G18" s="27">
        <f t="shared" ref="G18:G81" si="5">F18/20.6*35</f>
        <v>35</v>
      </c>
      <c r="H18" s="27">
        <v>0</v>
      </c>
      <c r="I18" s="27">
        <f t="shared" ref="I18:I81" si="6">H18/18.6*15</f>
        <v>0</v>
      </c>
      <c r="J18" s="27">
        <v>7.3</v>
      </c>
      <c r="K18" s="27">
        <v>0.4</v>
      </c>
      <c r="L18" s="27">
        <f t="shared" ref="L18:L81" si="7">E18+G18+I18+J18+D18-K18</f>
        <v>71.31052631578946</v>
      </c>
      <c r="M18" s="32" t="s">
        <v>13</v>
      </c>
    </row>
    <row r="19" spans="1:13">
      <c r="A19" s="30">
        <v>2</v>
      </c>
      <c r="B19" s="26" t="s">
        <v>144</v>
      </c>
      <c r="C19" s="27">
        <v>92.04</v>
      </c>
      <c r="D19" s="27">
        <f t="shared" si="4"/>
        <v>24.221052631578949</v>
      </c>
      <c r="E19" s="27">
        <v>11.5</v>
      </c>
      <c r="F19" s="27">
        <v>4</v>
      </c>
      <c r="G19" s="27">
        <f t="shared" si="5"/>
        <v>6.7961165048543686</v>
      </c>
      <c r="H19" s="27">
        <v>16</v>
      </c>
      <c r="I19" s="27">
        <f t="shared" si="6"/>
        <v>12.903225806451612</v>
      </c>
      <c r="J19" s="27">
        <v>10</v>
      </c>
      <c r="K19" s="27">
        <v>0.2</v>
      </c>
      <c r="L19" s="27">
        <f t="shared" si="7"/>
        <v>65.220394942884937</v>
      </c>
      <c r="M19" s="32" t="s">
        <v>13</v>
      </c>
    </row>
    <row r="20" spans="1:13">
      <c r="A20" s="30">
        <v>3</v>
      </c>
      <c r="B20" s="26" t="s">
        <v>145</v>
      </c>
      <c r="C20" s="27">
        <v>91.85</v>
      </c>
      <c r="D20" s="27">
        <f t="shared" si="4"/>
        <v>24.171052631578945</v>
      </c>
      <c r="E20" s="27">
        <v>10</v>
      </c>
      <c r="F20" s="27">
        <v>1.2</v>
      </c>
      <c r="G20" s="27">
        <f t="shared" si="5"/>
        <v>2.0388349514563107</v>
      </c>
      <c r="H20" s="27">
        <v>18.600000000000001</v>
      </c>
      <c r="I20" s="27">
        <f t="shared" si="6"/>
        <v>15</v>
      </c>
      <c r="J20" s="27">
        <v>9</v>
      </c>
      <c r="K20" s="27">
        <v>0.2</v>
      </c>
      <c r="L20" s="27">
        <f t="shared" si="7"/>
        <v>60.009887583035251</v>
      </c>
      <c r="M20" s="32" t="s">
        <v>13</v>
      </c>
    </row>
    <row r="21" spans="1:13">
      <c r="A21" s="30">
        <v>4</v>
      </c>
      <c r="B21" s="26" t="s">
        <v>146</v>
      </c>
      <c r="C21" s="27">
        <v>95</v>
      </c>
      <c r="D21" s="27">
        <f t="shared" si="4"/>
        <v>25</v>
      </c>
      <c r="E21" s="27">
        <v>10</v>
      </c>
      <c r="F21" s="27">
        <v>2.6</v>
      </c>
      <c r="G21" s="27">
        <f t="shared" si="5"/>
        <v>4.4174757281553401</v>
      </c>
      <c r="H21" s="27">
        <v>12.1</v>
      </c>
      <c r="I21" s="27">
        <f t="shared" si="6"/>
        <v>9.758064516129032</v>
      </c>
      <c r="J21" s="27">
        <v>8</v>
      </c>
      <c r="K21" s="27">
        <v>0</v>
      </c>
      <c r="L21" s="27">
        <f t="shared" si="7"/>
        <v>57.17554024428437</v>
      </c>
      <c r="M21" s="32" t="s">
        <v>13</v>
      </c>
    </row>
    <row r="22" spans="1:13">
      <c r="A22" s="30">
        <v>5</v>
      </c>
      <c r="B22" s="26" t="s">
        <v>147</v>
      </c>
      <c r="C22" s="27">
        <v>92.29</v>
      </c>
      <c r="D22" s="27">
        <f t="shared" si="4"/>
        <v>24.286842105263158</v>
      </c>
      <c r="E22" s="27">
        <v>8</v>
      </c>
      <c r="F22" s="27">
        <v>12</v>
      </c>
      <c r="G22" s="27">
        <f t="shared" si="5"/>
        <v>20.388349514563107</v>
      </c>
      <c r="H22" s="27">
        <v>1.5</v>
      </c>
      <c r="I22" s="27">
        <f t="shared" si="6"/>
        <v>1.2096774193548387</v>
      </c>
      <c r="J22" s="27">
        <v>1.2</v>
      </c>
      <c r="K22" s="27">
        <v>0</v>
      </c>
      <c r="L22" s="27">
        <f t="shared" si="7"/>
        <v>55.0848690391811</v>
      </c>
      <c r="M22" s="32" t="s">
        <v>13</v>
      </c>
    </row>
    <row r="23" spans="1:13">
      <c r="A23" s="30">
        <v>6</v>
      </c>
      <c r="B23" s="26" t="s">
        <v>148</v>
      </c>
      <c r="C23" s="27">
        <v>92.42</v>
      </c>
      <c r="D23" s="27">
        <f t="shared" si="4"/>
        <v>24.321052631578947</v>
      </c>
      <c r="E23" s="27">
        <v>8</v>
      </c>
      <c r="F23" s="27">
        <v>4.5999999999999996</v>
      </c>
      <c r="G23" s="27">
        <f t="shared" si="5"/>
        <v>7.815533980582523</v>
      </c>
      <c r="H23" s="27">
        <v>7.6</v>
      </c>
      <c r="I23" s="27">
        <f t="shared" si="6"/>
        <v>6.129032258064516</v>
      </c>
      <c r="J23" s="27">
        <v>7.8</v>
      </c>
      <c r="K23" s="27">
        <v>0.2</v>
      </c>
      <c r="L23" s="27">
        <f t="shared" si="7"/>
        <v>53.865618870225987</v>
      </c>
      <c r="M23" s="32" t="s">
        <v>13</v>
      </c>
    </row>
    <row r="24" spans="1:13">
      <c r="A24" s="30">
        <v>7</v>
      </c>
      <c r="B24" s="26" t="s">
        <v>149</v>
      </c>
      <c r="C24" s="27">
        <v>93.21</v>
      </c>
      <c r="D24" s="27">
        <f t="shared" si="4"/>
        <v>24.528947368421051</v>
      </c>
      <c r="E24" s="27">
        <v>12</v>
      </c>
      <c r="F24" s="27">
        <v>0</v>
      </c>
      <c r="G24" s="27">
        <f t="shared" si="5"/>
        <v>0</v>
      </c>
      <c r="H24" s="27">
        <v>9.3000000000000007</v>
      </c>
      <c r="I24" s="27">
        <f t="shared" si="6"/>
        <v>7.5</v>
      </c>
      <c r="J24" s="27">
        <v>8</v>
      </c>
      <c r="K24" s="27">
        <v>0.4</v>
      </c>
      <c r="L24" s="27">
        <f t="shared" si="7"/>
        <v>51.628947368421052</v>
      </c>
      <c r="M24" s="32" t="s">
        <v>13</v>
      </c>
    </row>
    <row r="25" spans="1:13">
      <c r="A25" s="30">
        <v>8</v>
      </c>
      <c r="B25" s="26" t="s">
        <v>150</v>
      </c>
      <c r="C25" s="27">
        <v>93.79</v>
      </c>
      <c r="D25" s="27">
        <f t="shared" si="4"/>
        <v>24.681578947368426</v>
      </c>
      <c r="E25" s="27">
        <v>8</v>
      </c>
      <c r="F25" s="27">
        <v>2</v>
      </c>
      <c r="G25" s="27">
        <f t="shared" si="5"/>
        <v>3.3980582524271843</v>
      </c>
      <c r="H25" s="27">
        <v>8.1</v>
      </c>
      <c r="I25" s="27">
        <f t="shared" si="6"/>
        <v>6.5322580645161281</v>
      </c>
      <c r="J25" s="27">
        <v>8</v>
      </c>
      <c r="K25" s="27">
        <v>0</v>
      </c>
      <c r="L25" s="27">
        <f t="shared" si="7"/>
        <v>50.611895264311741</v>
      </c>
      <c r="M25" s="32" t="s">
        <v>13</v>
      </c>
    </row>
    <row r="26" spans="1:13">
      <c r="A26" s="30">
        <v>9</v>
      </c>
      <c r="B26" s="26" t="s">
        <v>151</v>
      </c>
      <c r="C26" s="27">
        <v>93.04</v>
      </c>
      <c r="D26" s="27">
        <f t="shared" si="4"/>
        <v>24.484210526315792</v>
      </c>
      <c r="E26" s="27">
        <v>6</v>
      </c>
      <c r="F26" s="27">
        <v>5</v>
      </c>
      <c r="G26" s="27">
        <f t="shared" si="5"/>
        <v>8.4951456310679596</v>
      </c>
      <c r="H26" s="27">
        <v>8.6</v>
      </c>
      <c r="I26" s="27">
        <f t="shared" si="6"/>
        <v>6.9354838709677411</v>
      </c>
      <c r="J26" s="27">
        <v>3</v>
      </c>
      <c r="K26" s="27">
        <v>0.4</v>
      </c>
      <c r="L26" s="27">
        <f t="shared" si="7"/>
        <v>48.514840028351493</v>
      </c>
      <c r="M26" s="32" t="s">
        <v>13</v>
      </c>
    </row>
    <row r="27" spans="1:13">
      <c r="A27" s="30">
        <v>10</v>
      </c>
      <c r="B27" s="26" t="s">
        <v>152</v>
      </c>
      <c r="C27" s="27">
        <v>93.32</v>
      </c>
      <c r="D27" s="27">
        <f t="shared" si="4"/>
        <v>24.557894736842105</v>
      </c>
      <c r="E27" s="27">
        <v>7.5</v>
      </c>
      <c r="F27" s="27">
        <v>1.6</v>
      </c>
      <c r="G27" s="27">
        <f t="shared" si="5"/>
        <v>2.7184466019417473</v>
      </c>
      <c r="H27" s="27">
        <v>12.4</v>
      </c>
      <c r="I27" s="27">
        <f t="shared" si="6"/>
        <v>10</v>
      </c>
      <c r="J27" s="27">
        <v>3</v>
      </c>
      <c r="K27" s="27">
        <v>0</v>
      </c>
      <c r="L27" s="27">
        <f t="shared" si="7"/>
        <v>47.776341338783851</v>
      </c>
      <c r="M27" s="32" t="s">
        <v>13</v>
      </c>
    </row>
    <row r="28" spans="1:13">
      <c r="A28" s="30">
        <v>11</v>
      </c>
      <c r="B28" s="26" t="s">
        <v>153</v>
      </c>
      <c r="C28" s="27">
        <v>91.25</v>
      </c>
      <c r="D28" s="27">
        <f t="shared" si="4"/>
        <v>24.013157894736842</v>
      </c>
      <c r="E28" s="27">
        <v>6.5</v>
      </c>
      <c r="F28" s="27">
        <v>7.5</v>
      </c>
      <c r="G28" s="27">
        <f t="shared" si="5"/>
        <v>12.742718446601939</v>
      </c>
      <c r="H28" s="27">
        <v>0.3</v>
      </c>
      <c r="I28" s="27">
        <f t="shared" si="6"/>
        <v>0.24193548387096775</v>
      </c>
      <c r="J28" s="27">
        <v>4</v>
      </c>
      <c r="K28" s="27">
        <v>0</v>
      </c>
      <c r="L28" s="27">
        <f t="shared" si="7"/>
        <v>47.497811825209752</v>
      </c>
      <c r="M28" s="32" t="s">
        <v>13</v>
      </c>
    </row>
    <row r="29" spans="1:13">
      <c r="A29" s="30">
        <v>12</v>
      </c>
      <c r="B29" s="26" t="s">
        <v>154</v>
      </c>
      <c r="C29" s="27">
        <v>91.62</v>
      </c>
      <c r="D29" s="27">
        <f t="shared" si="4"/>
        <v>24.110526315789475</v>
      </c>
      <c r="E29" s="27">
        <v>6</v>
      </c>
      <c r="F29" s="27">
        <v>2.6</v>
      </c>
      <c r="G29" s="27">
        <f t="shared" si="5"/>
        <v>4.4174757281553401</v>
      </c>
      <c r="H29" s="27">
        <v>8.1</v>
      </c>
      <c r="I29" s="27">
        <f t="shared" si="6"/>
        <v>6.5322580645161281</v>
      </c>
      <c r="J29" s="27">
        <v>5</v>
      </c>
      <c r="K29" s="27">
        <v>0</v>
      </c>
      <c r="L29" s="27">
        <f t="shared" si="7"/>
        <v>46.060260108460938</v>
      </c>
      <c r="M29" s="32" t="s">
        <v>13</v>
      </c>
    </row>
    <row r="30" spans="1:13">
      <c r="A30" s="30">
        <v>13</v>
      </c>
      <c r="B30" s="26" t="s">
        <v>155</v>
      </c>
      <c r="C30" s="27">
        <v>90.63</v>
      </c>
      <c r="D30" s="27">
        <f t="shared" si="4"/>
        <v>23.849999999999998</v>
      </c>
      <c r="E30" s="27">
        <v>6.5</v>
      </c>
      <c r="F30" s="27">
        <v>2</v>
      </c>
      <c r="G30" s="27">
        <f t="shared" si="5"/>
        <v>3.3980582524271843</v>
      </c>
      <c r="H30" s="27">
        <v>10</v>
      </c>
      <c r="I30" s="27">
        <f t="shared" si="6"/>
        <v>8.064516129032258</v>
      </c>
      <c r="J30" s="27">
        <v>3.5</v>
      </c>
      <c r="K30" s="27">
        <v>0</v>
      </c>
      <c r="L30" s="27">
        <f t="shared" si="7"/>
        <v>45.312574381459441</v>
      </c>
      <c r="M30" s="32" t="s">
        <v>13</v>
      </c>
    </row>
    <row r="31" spans="1:13">
      <c r="A31" s="30">
        <v>14</v>
      </c>
      <c r="B31" s="26" t="s">
        <v>156</v>
      </c>
      <c r="C31" s="27">
        <v>93.18</v>
      </c>
      <c r="D31" s="27">
        <f t="shared" si="4"/>
        <v>24.52105263157895</v>
      </c>
      <c r="E31" s="27">
        <v>6</v>
      </c>
      <c r="F31" s="27">
        <v>4.5999999999999996</v>
      </c>
      <c r="G31" s="27">
        <f t="shared" si="5"/>
        <v>7.815533980582523</v>
      </c>
      <c r="H31" s="27">
        <v>2</v>
      </c>
      <c r="I31" s="27">
        <f t="shared" si="6"/>
        <v>1.6129032258064515</v>
      </c>
      <c r="J31" s="27">
        <v>4.8</v>
      </c>
      <c r="K31" s="27">
        <v>0</v>
      </c>
      <c r="L31" s="27">
        <f t="shared" si="7"/>
        <v>44.749489837967928</v>
      </c>
      <c r="M31" s="32" t="s">
        <v>13</v>
      </c>
    </row>
    <row r="32" spans="1:13">
      <c r="A32" s="30">
        <v>15</v>
      </c>
      <c r="B32" s="26" t="s">
        <v>157</v>
      </c>
      <c r="C32" s="27">
        <v>89.84</v>
      </c>
      <c r="D32" s="27">
        <f t="shared" si="4"/>
        <v>23.642105263157895</v>
      </c>
      <c r="E32" s="27">
        <v>6</v>
      </c>
      <c r="F32" s="27">
        <v>0</v>
      </c>
      <c r="G32" s="27">
        <f t="shared" si="5"/>
        <v>0</v>
      </c>
      <c r="H32" s="27">
        <v>13.4</v>
      </c>
      <c r="I32" s="27">
        <f t="shared" si="6"/>
        <v>10.806451612903224</v>
      </c>
      <c r="J32" s="27">
        <v>4</v>
      </c>
      <c r="K32" s="27">
        <v>0.2</v>
      </c>
      <c r="L32" s="27">
        <f t="shared" si="7"/>
        <v>44.248556876061116</v>
      </c>
      <c r="M32" s="32" t="s">
        <v>13</v>
      </c>
    </row>
    <row r="33" spans="1:13">
      <c r="A33" s="30">
        <v>16</v>
      </c>
      <c r="B33" s="26" t="s">
        <v>158</v>
      </c>
      <c r="C33" s="27">
        <v>89</v>
      </c>
      <c r="D33" s="27">
        <f t="shared" si="4"/>
        <v>23.421052631578949</v>
      </c>
      <c r="E33" s="27">
        <v>8.5</v>
      </c>
      <c r="F33" s="27">
        <v>0.6</v>
      </c>
      <c r="G33" s="27">
        <f t="shared" si="5"/>
        <v>1.0194174757281553</v>
      </c>
      <c r="H33" s="27">
        <v>3</v>
      </c>
      <c r="I33" s="27">
        <f t="shared" si="6"/>
        <v>2.4193548387096775</v>
      </c>
      <c r="J33" s="27">
        <v>9.3000000000000007</v>
      </c>
      <c r="K33" s="27">
        <v>0.6</v>
      </c>
      <c r="L33" s="27">
        <f t="shared" si="7"/>
        <v>44.059824946016782</v>
      </c>
      <c r="M33" s="32" t="s">
        <v>13</v>
      </c>
    </row>
    <row r="34" spans="1:13">
      <c r="A34" s="30">
        <v>17</v>
      </c>
      <c r="B34" s="26" t="s">
        <v>159</v>
      </c>
      <c r="C34" s="27">
        <v>92.91</v>
      </c>
      <c r="D34" s="27">
        <f t="shared" si="4"/>
        <v>24.45</v>
      </c>
      <c r="E34" s="27">
        <v>8</v>
      </c>
      <c r="F34" s="27">
        <v>0</v>
      </c>
      <c r="G34" s="27">
        <f t="shared" si="5"/>
        <v>0</v>
      </c>
      <c r="H34" s="27">
        <v>5.3</v>
      </c>
      <c r="I34" s="27">
        <f t="shared" si="6"/>
        <v>4.2741935483870961</v>
      </c>
      <c r="J34" s="27">
        <v>7.3</v>
      </c>
      <c r="K34" s="27">
        <v>0</v>
      </c>
      <c r="L34" s="27">
        <f t="shared" si="7"/>
        <v>44.024193548387096</v>
      </c>
      <c r="M34" s="32" t="s">
        <v>13</v>
      </c>
    </row>
    <row r="35" spans="1:13">
      <c r="A35" s="30">
        <v>18</v>
      </c>
      <c r="B35" s="26" t="s">
        <v>160</v>
      </c>
      <c r="C35" s="27">
        <v>92.21</v>
      </c>
      <c r="D35" s="27">
        <f t="shared" si="4"/>
        <v>24.265789473684212</v>
      </c>
      <c r="E35" s="27">
        <v>6</v>
      </c>
      <c r="F35" s="27">
        <v>5</v>
      </c>
      <c r="G35" s="27">
        <f t="shared" si="5"/>
        <v>8.4951456310679596</v>
      </c>
      <c r="H35" s="27">
        <v>3.3</v>
      </c>
      <c r="I35" s="27">
        <f t="shared" si="6"/>
        <v>2.661290322580645</v>
      </c>
      <c r="J35" s="27">
        <v>3</v>
      </c>
      <c r="K35" s="27">
        <v>0.4</v>
      </c>
      <c r="L35" s="27">
        <f t="shared" si="7"/>
        <v>44.02222542733282</v>
      </c>
      <c r="M35" s="32" t="s">
        <v>13</v>
      </c>
    </row>
    <row r="36" spans="1:13">
      <c r="A36" s="30">
        <v>19</v>
      </c>
      <c r="B36" s="26" t="s">
        <v>161</v>
      </c>
      <c r="C36" s="27">
        <v>92.79</v>
      </c>
      <c r="D36" s="27">
        <f t="shared" si="4"/>
        <v>24.418421052631579</v>
      </c>
      <c r="E36" s="27">
        <v>6.5</v>
      </c>
      <c r="F36" s="27">
        <v>0</v>
      </c>
      <c r="G36" s="27">
        <f t="shared" si="5"/>
        <v>0</v>
      </c>
      <c r="H36" s="27">
        <v>11.6</v>
      </c>
      <c r="I36" s="27">
        <f t="shared" si="6"/>
        <v>9.3548387096774182</v>
      </c>
      <c r="J36" s="27">
        <v>2.7</v>
      </c>
      <c r="K36" s="27">
        <v>0</v>
      </c>
      <c r="L36" s="27">
        <f t="shared" si="7"/>
        <v>42.973259762308999</v>
      </c>
      <c r="M36" s="32" t="s">
        <v>13</v>
      </c>
    </row>
    <row r="37" spans="1:13">
      <c r="A37" s="30">
        <v>20</v>
      </c>
      <c r="B37" s="26" t="s">
        <v>162</v>
      </c>
      <c r="C37" s="27">
        <v>92.42</v>
      </c>
      <c r="D37" s="27">
        <f t="shared" si="4"/>
        <v>24.321052631578947</v>
      </c>
      <c r="E37" s="27">
        <v>6</v>
      </c>
      <c r="F37" s="27">
        <v>0.8</v>
      </c>
      <c r="G37" s="27">
        <f t="shared" si="5"/>
        <v>1.3592233009708736</v>
      </c>
      <c r="H37" s="27">
        <v>12.8</v>
      </c>
      <c r="I37" s="27">
        <f t="shared" si="6"/>
        <v>10.32258064516129</v>
      </c>
      <c r="J37" s="27">
        <v>0</v>
      </c>
      <c r="K37" s="27">
        <v>0</v>
      </c>
      <c r="L37" s="27">
        <f t="shared" si="7"/>
        <v>42.002856577711114</v>
      </c>
      <c r="M37" s="32" t="s">
        <v>13</v>
      </c>
    </row>
    <row r="38" spans="1:13">
      <c r="A38" s="30">
        <v>21</v>
      </c>
      <c r="B38" s="26" t="s">
        <v>163</v>
      </c>
      <c r="C38" s="27">
        <v>91.83</v>
      </c>
      <c r="D38" s="27">
        <f t="shared" si="4"/>
        <v>24.16578947368421</v>
      </c>
      <c r="E38" s="27">
        <v>6</v>
      </c>
      <c r="F38" s="27">
        <v>0.8</v>
      </c>
      <c r="G38" s="27">
        <f t="shared" si="5"/>
        <v>1.3592233009708736</v>
      </c>
      <c r="H38" s="27">
        <v>12.8</v>
      </c>
      <c r="I38" s="27">
        <f t="shared" si="6"/>
        <v>10.32258064516129</v>
      </c>
      <c r="J38" s="27">
        <v>0.3</v>
      </c>
      <c r="K38" s="27">
        <v>0.4</v>
      </c>
      <c r="L38" s="27">
        <f t="shared" si="7"/>
        <v>41.747593419816376</v>
      </c>
      <c r="M38" s="32" t="s">
        <v>13</v>
      </c>
    </row>
    <row r="39" spans="1:13">
      <c r="A39" s="30">
        <v>22</v>
      </c>
      <c r="B39" s="26" t="s">
        <v>164</v>
      </c>
      <c r="C39" s="27">
        <v>90.29</v>
      </c>
      <c r="D39" s="27">
        <f t="shared" si="4"/>
        <v>23.760526315789477</v>
      </c>
      <c r="E39" s="27">
        <v>7.5</v>
      </c>
      <c r="F39" s="27">
        <v>0.6</v>
      </c>
      <c r="G39" s="27">
        <f t="shared" si="5"/>
        <v>1.0194174757281553</v>
      </c>
      <c r="H39" s="27">
        <v>2</v>
      </c>
      <c r="I39" s="27">
        <f t="shared" si="6"/>
        <v>1.6129032258064515</v>
      </c>
      <c r="J39" s="27">
        <v>7.5</v>
      </c>
      <c r="K39" s="27">
        <v>0</v>
      </c>
      <c r="L39" s="27">
        <f t="shared" si="7"/>
        <v>41.392847017324087</v>
      </c>
      <c r="M39" s="32" t="s">
        <v>13</v>
      </c>
    </row>
    <row r="40" spans="1:13">
      <c r="A40" s="31">
        <v>23</v>
      </c>
      <c r="B40" s="14" t="s">
        <v>165</v>
      </c>
      <c r="C40" s="29">
        <v>89.77</v>
      </c>
      <c r="D40" s="29">
        <f t="shared" si="4"/>
        <v>23.623684210526314</v>
      </c>
      <c r="E40" s="29">
        <v>8</v>
      </c>
      <c r="F40" s="29">
        <v>2</v>
      </c>
      <c r="G40" s="29">
        <f t="shared" si="5"/>
        <v>3.3980582524271843</v>
      </c>
      <c r="H40" s="29">
        <v>0.3</v>
      </c>
      <c r="I40" s="29">
        <f t="shared" si="6"/>
        <v>0.24193548387096775</v>
      </c>
      <c r="J40" s="29">
        <v>6</v>
      </c>
      <c r="K40" s="29">
        <v>0</v>
      </c>
      <c r="L40" s="29">
        <f t="shared" si="7"/>
        <v>41.263677946824465</v>
      </c>
      <c r="M40" s="12" t="s">
        <v>15</v>
      </c>
    </row>
    <row r="41" spans="1:13">
      <c r="A41" s="31">
        <v>24</v>
      </c>
      <c r="B41" s="14" t="s">
        <v>166</v>
      </c>
      <c r="C41" s="29">
        <v>91.46</v>
      </c>
      <c r="D41" s="29">
        <f t="shared" si="4"/>
        <v>24.068421052631578</v>
      </c>
      <c r="E41" s="29">
        <v>6</v>
      </c>
      <c r="F41" s="29">
        <v>0</v>
      </c>
      <c r="G41" s="29">
        <f t="shared" si="5"/>
        <v>0</v>
      </c>
      <c r="H41" s="29">
        <v>12.8</v>
      </c>
      <c r="I41" s="29">
        <f t="shared" si="6"/>
        <v>10.32258064516129</v>
      </c>
      <c r="J41" s="29">
        <v>0</v>
      </c>
      <c r="K41" s="29">
        <v>0</v>
      </c>
      <c r="L41" s="29">
        <f t="shared" si="7"/>
        <v>40.391001697792866</v>
      </c>
      <c r="M41" s="12" t="s">
        <v>15</v>
      </c>
    </row>
    <row r="42" spans="1:13">
      <c r="A42" s="31">
        <v>25</v>
      </c>
      <c r="B42" s="14" t="s">
        <v>167</v>
      </c>
      <c r="C42" s="29">
        <v>92.33</v>
      </c>
      <c r="D42" s="29">
        <f t="shared" si="4"/>
        <v>24.297368421052632</v>
      </c>
      <c r="E42" s="29">
        <v>6</v>
      </c>
      <c r="F42" s="29">
        <v>0.6</v>
      </c>
      <c r="G42" s="29">
        <f t="shared" si="5"/>
        <v>1.0194174757281553</v>
      </c>
      <c r="H42" s="29">
        <v>3</v>
      </c>
      <c r="I42" s="29">
        <f t="shared" si="6"/>
        <v>2.4193548387096775</v>
      </c>
      <c r="J42" s="29">
        <v>6.8</v>
      </c>
      <c r="K42" s="29">
        <v>0.2</v>
      </c>
      <c r="L42" s="29">
        <f t="shared" si="7"/>
        <v>40.33614073549046</v>
      </c>
      <c r="M42" s="12" t="s">
        <v>15</v>
      </c>
    </row>
    <row r="43" spans="1:13">
      <c r="A43" s="31">
        <v>26</v>
      </c>
      <c r="B43" s="14" t="s">
        <v>168</v>
      </c>
      <c r="C43" s="29">
        <v>93.46</v>
      </c>
      <c r="D43" s="29">
        <f t="shared" si="4"/>
        <v>24.594736842105259</v>
      </c>
      <c r="E43" s="29">
        <v>7</v>
      </c>
      <c r="F43" s="29">
        <v>0</v>
      </c>
      <c r="G43" s="29">
        <f t="shared" si="5"/>
        <v>0</v>
      </c>
      <c r="H43" s="29">
        <v>8.1</v>
      </c>
      <c r="I43" s="29">
        <f t="shared" si="6"/>
        <v>6.5322580645161281</v>
      </c>
      <c r="J43" s="29">
        <v>2.4</v>
      </c>
      <c r="K43" s="29">
        <v>0.2</v>
      </c>
      <c r="L43" s="29">
        <f t="shared" si="7"/>
        <v>40.326994906621387</v>
      </c>
      <c r="M43" s="12" t="s">
        <v>15</v>
      </c>
    </row>
    <row r="44" spans="1:13">
      <c r="A44" s="31">
        <v>27</v>
      </c>
      <c r="B44" s="14" t="s">
        <v>169</v>
      </c>
      <c r="C44" s="29">
        <v>91.29</v>
      </c>
      <c r="D44" s="29">
        <f t="shared" si="4"/>
        <v>24.023684210526316</v>
      </c>
      <c r="E44" s="29">
        <v>6</v>
      </c>
      <c r="F44" s="29">
        <v>1</v>
      </c>
      <c r="G44" s="29">
        <f t="shared" si="5"/>
        <v>1.6990291262135921</v>
      </c>
      <c r="H44" s="29">
        <v>8</v>
      </c>
      <c r="I44" s="29">
        <f t="shared" si="6"/>
        <v>6.4516129032258061</v>
      </c>
      <c r="J44" s="29">
        <v>2.8</v>
      </c>
      <c r="K44" s="29">
        <v>0.8</v>
      </c>
      <c r="L44" s="29">
        <f t="shared" si="7"/>
        <v>40.174326239965716</v>
      </c>
      <c r="M44" s="12" t="s">
        <v>15</v>
      </c>
    </row>
    <row r="45" spans="1:13">
      <c r="A45" s="31">
        <v>28</v>
      </c>
      <c r="B45" s="14" t="s">
        <v>170</v>
      </c>
      <c r="C45" s="29">
        <v>94.08</v>
      </c>
      <c r="D45" s="29">
        <f t="shared" si="4"/>
        <v>24.757894736842104</v>
      </c>
      <c r="E45" s="29">
        <v>8</v>
      </c>
      <c r="F45" s="29">
        <v>0</v>
      </c>
      <c r="G45" s="29">
        <f t="shared" si="5"/>
        <v>0</v>
      </c>
      <c r="H45" s="29">
        <v>6.8</v>
      </c>
      <c r="I45" s="29">
        <f t="shared" si="6"/>
        <v>5.4838709677419351</v>
      </c>
      <c r="J45" s="29">
        <v>2</v>
      </c>
      <c r="K45" s="29">
        <v>0.2</v>
      </c>
      <c r="L45" s="29">
        <f t="shared" si="7"/>
        <v>40.041765704584037</v>
      </c>
      <c r="M45" s="12" t="s">
        <v>15</v>
      </c>
    </row>
    <row r="46" spans="1:13">
      <c r="A46" s="31">
        <v>29</v>
      </c>
      <c r="B46" s="14" t="s">
        <v>171</v>
      </c>
      <c r="C46" s="29">
        <v>90.58</v>
      </c>
      <c r="D46" s="29">
        <f t="shared" si="4"/>
        <v>23.836842105263155</v>
      </c>
      <c r="E46" s="29">
        <v>6.5</v>
      </c>
      <c r="F46" s="29">
        <v>2</v>
      </c>
      <c r="G46" s="29">
        <f t="shared" si="5"/>
        <v>3.3980582524271843</v>
      </c>
      <c r="H46" s="29">
        <v>6</v>
      </c>
      <c r="I46" s="29">
        <f t="shared" si="6"/>
        <v>4.838709677419355</v>
      </c>
      <c r="J46" s="29">
        <v>1.4</v>
      </c>
      <c r="K46" s="29">
        <v>0</v>
      </c>
      <c r="L46" s="29">
        <f t="shared" si="7"/>
        <v>39.973610035109694</v>
      </c>
      <c r="M46" s="12" t="s">
        <v>15</v>
      </c>
    </row>
    <row r="47" spans="1:13">
      <c r="A47" s="31">
        <v>30</v>
      </c>
      <c r="B47" s="14" t="s">
        <v>172</v>
      </c>
      <c r="C47" s="29">
        <v>88.17</v>
      </c>
      <c r="D47" s="29">
        <f t="shared" si="4"/>
        <v>23.202631578947368</v>
      </c>
      <c r="E47" s="29">
        <v>7.5</v>
      </c>
      <c r="F47" s="29">
        <v>3</v>
      </c>
      <c r="G47" s="29">
        <f t="shared" si="5"/>
        <v>5.0970873786407767</v>
      </c>
      <c r="H47" s="29">
        <v>1.8</v>
      </c>
      <c r="I47" s="29">
        <f t="shared" si="6"/>
        <v>1.4516129032258065</v>
      </c>
      <c r="J47" s="29">
        <v>2</v>
      </c>
      <c r="K47" s="29">
        <v>0</v>
      </c>
      <c r="L47" s="29">
        <f t="shared" si="7"/>
        <v>39.251331860813949</v>
      </c>
      <c r="M47" s="12" t="s">
        <v>15</v>
      </c>
    </row>
    <row r="48" spans="1:13">
      <c r="A48" s="31">
        <v>31</v>
      </c>
      <c r="B48" s="14" t="s">
        <v>173</v>
      </c>
      <c r="C48" s="29">
        <v>93.4</v>
      </c>
      <c r="D48" s="29">
        <f t="shared" si="4"/>
        <v>24.578947368421051</v>
      </c>
      <c r="E48" s="29">
        <v>8.5</v>
      </c>
      <c r="F48" s="29">
        <v>1.5</v>
      </c>
      <c r="G48" s="29">
        <f t="shared" si="5"/>
        <v>2.5485436893203883</v>
      </c>
      <c r="H48" s="29">
        <v>2.4</v>
      </c>
      <c r="I48" s="29">
        <f t="shared" si="6"/>
        <v>1.935483870967742</v>
      </c>
      <c r="J48" s="29">
        <v>2.4</v>
      </c>
      <c r="K48" s="29">
        <v>0.8</v>
      </c>
      <c r="L48" s="29">
        <f t="shared" si="7"/>
        <v>39.162974928709183</v>
      </c>
      <c r="M48" s="12" t="s">
        <v>15</v>
      </c>
    </row>
    <row r="49" spans="1:13">
      <c r="A49" s="31">
        <v>32</v>
      </c>
      <c r="B49" s="14" t="s">
        <v>174</v>
      </c>
      <c r="C49" s="29">
        <v>90.58</v>
      </c>
      <c r="D49" s="29">
        <f t="shared" si="4"/>
        <v>23.836842105263155</v>
      </c>
      <c r="E49" s="29">
        <v>8</v>
      </c>
      <c r="F49" s="29">
        <v>0</v>
      </c>
      <c r="G49" s="29">
        <f t="shared" si="5"/>
        <v>0</v>
      </c>
      <c r="H49" s="29">
        <v>3.8</v>
      </c>
      <c r="I49" s="29">
        <f t="shared" si="6"/>
        <v>3.064516129032258</v>
      </c>
      <c r="J49" s="29">
        <v>4.4000000000000004</v>
      </c>
      <c r="K49" s="29">
        <v>0.4</v>
      </c>
      <c r="L49" s="29">
        <f t="shared" si="7"/>
        <v>38.901358234295415</v>
      </c>
      <c r="M49" s="12" t="s">
        <v>15</v>
      </c>
    </row>
    <row r="50" spans="1:13">
      <c r="A50" s="31">
        <v>33</v>
      </c>
      <c r="B50" s="14" t="s">
        <v>175</v>
      </c>
      <c r="C50" s="29">
        <v>92.88</v>
      </c>
      <c r="D50" s="29">
        <f t="shared" si="4"/>
        <v>24.442105263157892</v>
      </c>
      <c r="E50" s="29">
        <v>6</v>
      </c>
      <c r="F50" s="29">
        <v>4</v>
      </c>
      <c r="G50" s="29">
        <f t="shared" si="5"/>
        <v>6.7961165048543686</v>
      </c>
      <c r="H50" s="29">
        <v>0.3</v>
      </c>
      <c r="I50" s="29">
        <f t="shared" si="6"/>
        <v>0.24193548387096775</v>
      </c>
      <c r="J50" s="29">
        <v>1.7</v>
      </c>
      <c r="K50" s="29">
        <v>0.6</v>
      </c>
      <c r="L50" s="29">
        <f t="shared" si="7"/>
        <v>38.580157251883229</v>
      </c>
      <c r="M50" s="12" t="s">
        <v>15</v>
      </c>
    </row>
    <row r="51" spans="1:13">
      <c r="A51" s="31">
        <v>34</v>
      </c>
      <c r="B51" s="14" t="s">
        <v>176</v>
      </c>
      <c r="C51" s="29">
        <v>91.25</v>
      </c>
      <c r="D51" s="29">
        <f t="shared" si="4"/>
        <v>24.013157894736842</v>
      </c>
      <c r="E51" s="29">
        <v>6.5</v>
      </c>
      <c r="F51" s="29">
        <v>2</v>
      </c>
      <c r="G51" s="29">
        <f t="shared" si="5"/>
        <v>3.3980582524271843</v>
      </c>
      <c r="H51" s="29">
        <v>1.4</v>
      </c>
      <c r="I51" s="29">
        <f t="shared" si="6"/>
        <v>1.129032258064516</v>
      </c>
      <c r="J51" s="29">
        <v>3.4</v>
      </c>
      <c r="K51" s="29">
        <v>0</v>
      </c>
      <c r="L51" s="29">
        <f t="shared" si="7"/>
        <v>38.440248405228544</v>
      </c>
      <c r="M51" s="12" t="s">
        <v>15</v>
      </c>
    </row>
    <row r="52" spans="1:13">
      <c r="A52" s="31">
        <v>35</v>
      </c>
      <c r="B52" s="14" t="s">
        <v>177</v>
      </c>
      <c r="C52" s="29">
        <v>91.42</v>
      </c>
      <c r="D52" s="29">
        <f t="shared" si="4"/>
        <v>24.057894736842105</v>
      </c>
      <c r="E52" s="29">
        <v>6</v>
      </c>
      <c r="F52" s="29">
        <v>1.5</v>
      </c>
      <c r="G52" s="29">
        <f t="shared" si="5"/>
        <v>2.5485436893203883</v>
      </c>
      <c r="H52" s="29">
        <v>2.4</v>
      </c>
      <c r="I52" s="29">
        <f t="shared" si="6"/>
        <v>1.935483870967742</v>
      </c>
      <c r="J52" s="29">
        <v>4</v>
      </c>
      <c r="K52" s="29">
        <v>0.4</v>
      </c>
      <c r="L52" s="29">
        <f t="shared" si="7"/>
        <v>38.141922297130236</v>
      </c>
      <c r="M52" s="12" t="s">
        <v>15</v>
      </c>
    </row>
    <row r="53" spans="1:13">
      <c r="A53" s="31">
        <v>36</v>
      </c>
      <c r="B53" s="14" t="s">
        <v>178</v>
      </c>
      <c r="C53" s="29">
        <v>91.23</v>
      </c>
      <c r="D53" s="29">
        <f t="shared" si="4"/>
        <v>24.007894736842104</v>
      </c>
      <c r="E53" s="29">
        <v>6</v>
      </c>
      <c r="F53" s="29">
        <v>4</v>
      </c>
      <c r="G53" s="29">
        <f t="shared" si="5"/>
        <v>6.7961165048543686</v>
      </c>
      <c r="H53" s="29">
        <v>0.3</v>
      </c>
      <c r="I53" s="29">
        <f t="shared" si="6"/>
        <v>0.24193548387096775</v>
      </c>
      <c r="J53" s="29">
        <v>2.5</v>
      </c>
      <c r="K53" s="29">
        <v>1.6</v>
      </c>
      <c r="L53" s="29">
        <f t="shared" si="7"/>
        <v>37.945946725567438</v>
      </c>
      <c r="M53" s="12" t="s">
        <v>15</v>
      </c>
    </row>
    <row r="54" spans="1:13">
      <c r="A54" s="31">
        <v>37</v>
      </c>
      <c r="B54" s="14" t="s">
        <v>179</v>
      </c>
      <c r="C54" s="29">
        <v>89.71</v>
      </c>
      <c r="D54" s="29">
        <f t="shared" si="4"/>
        <v>23.607894736842102</v>
      </c>
      <c r="E54" s="29">
        <v>6.5</v>
      </c>
      <c r="F54" s="29">
        <v>1.5</v>
      </c>
      <c r="G54" s="29">
        <f t="shared" si="5"/>
        <v>2.5485436893203883</v>
      </c>
      <c r="H54" s="29">
        <v>0</v>
      </c>
      <c r="I54" s="29">
        <f t="shared" si="6"/>
        <v>0</v>
      </c>
      <c r="J54" s="29">
        <v>5.0999999999999996</v>
      </c>
      <c r="K54" s="29">
        <v>0</v>
      </c>
      <c r="L54" s="29">
        <f t="shared" si="7"/>
        <v>37.756438426162489</v>
      </c>
      <c r="M54" s="12" t="s">
        <v>15</v>
      </c>
    </row>
    <row r="55" spans="1:13">
      <c r="A55" s="31">
        <v>38</v>
      </c>
      <c r="B55" s="14" t="s">
        <v>180</v>
      </c>
      <c r="C55" s="29">
        <v>93.27</v>
      </c>
      <c r="D55" s="29">
        <f t="shared" si="4"/>
        <v>24.544736842105262</v>
      </c>
      <c r="E55" s="29">
        <v>6</v>
      </c>
      <c r="F55" s="29">
        <v>0</v>
      </c>
      <c r="G55" s="29">
        <f t="shared" si="5"/>
        <v>0</v>
      </c>
      <c r="H55" s="29">
        <v>7</v>
      </c>
      <c r="I55" s="29">
        <f t="shared" si="6"/>
        <v>5.645161290322581</v>
      </c>
      <c r="J55" s="29">
        <v>1.5</v>
      </c>
      <c r="K55" s="29">
        <v>0</v>
      </c>
      <c r="L55" s="29">
        <f t="shared" si="7"/>
        <v>37.689898132427842</v>
      </c>
      <c r="M55" s="12" t="s">
        <v>15</v>
      </c>
    </row>
    <row r="56" spans="1:13">
      <c r="A56" s="31">
        <v>39</v>
      </c>
      <c r="B56" s="14" t="s">
        <v>181</v>
      </c>
      <c r="C56" s="29">
        <v>91</v>
      </c>
      <c r="D56" s="29">
        <f t="shared" si="4"/>
        <v>23.94736842105263</v>
      </c>
      <c r="E56" s="29">
        <v>6</v>
      </c>
      <c r="F56" s="29">
        <v>0.6</v>
      </c>
      <c r="G56" s="29">
        <f t="shared" si="5"/>
        <v>1.0194174757281553</v>
      </c>
      <c r="H56" s="29">
        <v>2</v>
      </c>
      <c r="I56" s="29">
        <f t="shared" si="6"/>
        <v>1.6129032258064515</v>
      </c>
      <c r="J56" s="29">
        <v>5.0999999999999996</v>
      </c>
      <c r="K56" s="29">
        <v>0</v>
      </c>
      <c r="L56" s="29">
        <f t="shared" si="7"/>
        <v>37.679689122587234</v>
      </c>
      <c r="M56" s="12" t="s">
        <v>15</v>
      </c>
    </row>
    <row r="57" spans="1:13">
      <c r="A57" s="31">
        <v>40</v>
      </c>
      <c r="B57" s="14" t="s">
        <v>182</v>
      </c>
      <c r="C57" s="29">
        <v>91.25</v>
      </c>
      <c r="D57" s="29">
        <f t="shared" si="4"/>
        <v>24.013157894736842</v>
      </c>
      <c r="E57" s="29">
        <v>6.5</v>
      </c>
      <c r="F57" s="29">
        <v>0.2</v>
      </c>
      <c r="G57" s="29">
        <f t="shared" si="5"/>
        <v>0.33980582524271841</v>
      </c>
      <c r="H57" s="29">
        <v>8</v>
      </c>
      <c r="I57" s="29">
        <f t="shared" si="6"/>
        <v>6.4516129032258061</v>
      </c>
      <c r="J57" s="29">
        <v>0.3</v>
      </c>
      <c r="K57" s="29">
        <v>0</v>
      </c>
      <c r="L57" s="29">
        <f t="shared" si="7"/>
        <v>37.604576623205368</v>
      </c>
      <c r="M57" s="12" t="s">
        <v>15</v>
      </c>
    </row>
    <row r="58" spans="1:13">
      <c r="A58" s="31">
        <v>41</v>
      </c>
      <c r="B58" s="14" t="s">
        <v>183</v>
      </c>
      <c r="C58" s="29">
        <v>92.23</v>
      </c>
      <c r="D58" s="29">
        <f t="shared" si="4"/>
        <v>24.27105263157895</v>
      </c>
      <c r="E58" s="29">
        <v>8</v>
      </c>
      <c r="F58" s="29">
        <v>0</v>
      </c>
      <c r="G58" s="29">
        <f t="shared" si="5"/>
        <v>0</v>
      </c>
      <c r="H58" s="29">
        <v>2.2999999999999998</v>
      </c>
      <c r="I58" s="29">
        <f t="shared" si="6"/>
        <v>1.8548387096774193</v>
      </c>
      <c r="J58" s="29">
        <v>4.8</v>
      </c>
      <c r="K58" s="29">
        <v>1.4</v>
      </c>
      <c r="L58" s="29">
        <f t="shared" si="7"/>
        <v>37.525891341256376</v>
      </c>
      <c r="M58" s="12" t="s">
        <v>15</v>
      </c>
    </row>
    <row r="59" spans="1:13">
      <c r="A59" s="31">
        <v>42</v>
      </c>
      <c r="B59" s="14" t="s">
        <v>184</v>
      </c>
      <c r="C59" s="29">
        <v>88.82</v>
      </c>
      <c r="D59" s="29">
        <f t="shared" si="4"/>
        <v>23.373684210526314</v>
      </c>
      <c r="E59" s="29">
        <v>6</v>
      </c>
      <c r="F59" s="29">
        <v>6</v>
      </c>
      <c r="G59" s="29">
        <f t="shared" si="5"/>
        <v>10.194174757281553</v>
      </c>
      <c r="H59" s="29">
        <v>0.3</v>
      </c>
      <c r="I59" s="29">
        <f t="shared" si="6"/>
        <v>0.24193548387096775</v>
      </c>
      <c r="J59" s="29">
        <v>0.3</v>
      </c>
      <c r="K59" s="29">
        <v>2.6</v>
      </c>
      <c r="L59" s="29">
        <f t="shared" si="7"/>
        <v>37.509794451678836</v>
      </c>
      <c r="M59" s="12" t="s">
        <v>15</v>
      </c>
    </row>
    <row r="60" spans="1:13">
      <c r="A60" s="31">
        <v>43</v>
      </c>
      <c r="B60" s="14" t="s">
        <v>185</v>
      </c>
      <c r="C60" s="29">
        <v>90.88</v>
      </c>
      <c r="D60" s="29">
        <f t="shared" si="4"/>
        <v>23.91578947368421</v>
      </c>
      <c r="E60" s="29">
        <v>7.5</v>
      </c>
      <c r="F60" s="29">
        <v>0</v>
      </c>
      <c r="G60" s="29">
        <f t="shared" si="5"/>
        <v>0</v>
      </c>
      <c r="H60" s="29">
        <v>3.4</v>
      </c>
      <c r="I60" s="29">
        <f t="shared" si="6"/>
        <v>2.7419354838709675</v>
      </c>
      <c r="J60" s="29">
        <v>3.5</v>
      </c>
      <c r="K60" s="29">
        <v>0.2</v>
      </c>
      <c r="L60" s="29">
        <f t="shared" si="7"/>
        <v>37.457724957555172</v>
      </c>
      <c r="M60" s="12" t="s">
        <v>15</v>
      </c>
    </row>
    <row r="61" spans="1:13">
      <c r="A61" s="31">
        <v>44</v>
      </c>
      <c r="B61" s="14" t="s">
        <v>186</v>
      </c>
      <c r="C61" s="29">
        <v>92.08</v>
      </c>
      <c r="D61" s="29">
        <f t="shared" si="4"/>
        <v>24.231578947368419</v>
      </c>
      <c r="E61" s="29">
        <v>6</v>
      </c>
      <c r="F61" s="29">
        <v>0</v>
      </c>
      <c r="G61" s="29">
        <f t="shared" si="5"/>
        <v>0</v>
      </c>
      <c r="H61" s="29">
        <v>4</v>
      </c>
      <c r="I61" s="29">
        <f t="shared" si="6"/>
        <v>3.225806451612903</v>
      </c>
      <c r="J61" s="29">
        <v>3.9</v>
      </c>
      <c r="K61" s="29">
        <v>0</v>
      </c>
      <c r="L61" s="29">
        <f t="shared" si="7"/>
        <v>37.357385398981322</v>
      </c>
      <c r="M61" s="12" t="s">
        <v>15</v>
      </c>
    </row>
    <row r="62" spans="1:13">
      <c r="A62" s="31">
        <v>45</v>
      </c>
      <c r="B62" s="14" t="s">
        <v>187</v>
      </c>
      <c r="C62" s="29">
        <v>94.21</v>
      </c>
      <c r="D62" s="29">
        <f t="shared" si="4"/>
        <v>24.792105263157893</v>
      </c>
      <c r="E62" s="29">
        <v>8</v>
      </c>
      <c r="F62" s="29">
        <v>0</v>
      </c>
      <c r="G62" s="29">
        <f t="shared" si="5"/>
        <v>0</v>
      </c>
      <c r="H62" s="29">
        <v>0</v>
      </c>
      <c r="I62" s="29">
        <f t="shared" si="6"/>
        <v>0</v>
      </c>
      <c r="J62" s="29">
        <v>4.3</v>
      </c>
      <c r="K62" s="29">
        <v>0</v>
      </c>
      <c r="L62" s="29">
        <f t="shared" si="7"/>
        <v>37.09210526315789</v>
      </c>
      <c r="M62" s="12" t="s">
        <v>15</v>
      </c>
    </row>
    <row r="63" spans="1:13">
      <c r="A63" s="31">
        <v>46</v>
      </c>
      <c r="B63" s="14" t="s">
        <v>188</v>
      </c>
      <c r="C63" s="29">
        <v>91.67</v>
      </c>
      <c r="D63" s="29">
        <f t="shared" si="4"/>
        <v>24.123684210526317</v>
      </c>
      <c r="E63" s="29">
        <v>6</v>
      </c>
      <c r="F63" s="29">
        <v>4</v>
      </c>
      <c r="G63" s="29">
        <f t="shared" si="5"/>
        <v>6.7961165048543686</v>
      </c>
      <c r="H63" s="29">
        <v>0</v>
      </c>
      <c r="I63" s="29">
        <f t="shared" si="6"/>
        <v>0</v>
      </c>
      <c r="J63" s="29">
        <v>0</v>
      </c>
      <c r="K63" s="29">
        <v>0</v>
      </c>
      <c r="L63" s="29">
        <f t="shared" si="7"/>
        <v>36.919800715380688</v>
      </c>
      <c r="M63" s="12" t="s">
        <v>15</v>
      </c>
    </row>
    <row r="64" spans="1:13">
      <c r="A64" s="31">
        <v>47</v>
      </c>
      <c r="B64" s="14" t="s">
        <v>189</v>
      </c>
      <c r="C64" s="29">
        <v>93</v>
      </c>
      <c r="D64" s="29">
        <f t="shared" si="4"/>
        <v>24.473684210526319</v>
      </c>
      <c r="E64" s="29">
        <v>7</v>
      </c>
      <c r="F64" s="29">
        <v>0.6</v>
      </c>
      <c r="G64" s="29">
        <f t="shared" si="5"/>
        <v>1.0194174757281553</v>
      </c>
      <c r="H64" s="29">
        <v>0</v>
      </c>
      <c r="I64" s="29">
        <f t="shared" si="6"/>
        <v>0</v>
      </c>
      <c r="J64" s="29">
        <v>4.5999999999999996</v>
      </c>
      <c r="K64" s="29">
        <v>0.2</v>
      </c>
      <c r="L64" s="29">
        <f t="shared" si="7"/>
        <v>36.893101686254468</v>
      </c>
      <c r="M64" s="12" t="s">
        <v>15</v>
      </c>
    </row>
    <row r="65" spans="1:13">
      <c r="A65" s="31">
        <v>48</v>
      </c>
      <c r="B65" s="14" t="s">
        <v>190</v>
      </c>
      <c r="C65" s="29">
        <v>90.54</v>
      </c>
      <c r="D65" s="29">
        <f t="shared" si="4"/>
        <v>23.826315789473686</v>
      </c>
      <c r="E65" s="29">
        <v>6</v>
      </c>
      <c r="F65" s="29">
        <v>1.5</v>
      </c>
      <c r="G65" s="29">
        <f t="shared" si="5"/>
        <v>2.5485436893203883</v>
      </c>
      <c r="H65" s="29">
        <v>1.8</v>
      </c>
      <c r="I65" s="29">
        <f t="shared" si="6"/>
        <v>1.4516129032258065</v>
      </c>
      <c r="J65" s="29">
        <v>3</v>
      </c>
      <c r="K65" s="29">
        <v>0</v>
      </c>
      <c r="L65" s="29">
        <f t="shared" si="7"/>
        <v>36.82647238201988</v>
      </c>
      <c r="M65" s="12" t="s">
        <v>15</v>
      </c>
    </row>
    <row r="66" spans="1:13">
      <c r="A66" s="31">
        <v>49</v>
      </c>
      <c r="B66" s="14" t="s">
        <v>191</v>
      </c>
      <c r="C66" s="29">
        <v>91.71</v>
      </c>
      <c r="D66" s="29">
        <f t="shared" si="4"/>
        <v>24.134210526315787</v>
      </c>
      <c r="E66" s="29">
        <v>6.5</v>
      </c>
      <c r="F66" s="29">
        <v>0.4</v>
      </c>
      <c r="G66" s="29">
        <f t="shared" si="5"/>
        <v>0.67961165048543681</v>
      </c>
      <c r="H66" s="29">
        <v>0</v>
      </c>
      <c r="I66" s="29">
        <f t="shared" si="6"/>
        <v>0</v>
      </c>
      <c r="J66" s="29">
        <v>5.3</v>
      </c>
      <c r="K66" s="29">
        <v>0</v>
      </c>
      <c r="L66" s="29">
        <f t="shared" si="7"/>
        <v>36.613822176801222</v>
      </c>
      <c r="M66" s="12" t="s">
        <v>15</v>
      </c>
    </row>
    <row r="67" spans="1:13">
      <c r="A67" s="31">
        <v>50</v>
      </c>
      <c r="B67" s="14" t="s">
        <v>192</v>
      </c>
      <c r="C67" s="29">
        <v>87.46</v>
      </c>
      <c r="D67" s="29">
        <f t="shared" si="4"/>
        <v>23.015789473684208</v>
      </c>
      <c r="E67" s="29">
        <v>6.5</v>
      </c>
      <c r="F67" s="29">
        <v>1</v>
      </c>
      <c r="G67" s="29">
        <f t="shared" si="5"/>
        <v>1.6990291262135921</v>
      </c>
      <c r="H67" s="29">
        <v>3.8</v>
      </c>
      <c r="I67" s="29">
        <f t="shared" si="6"/>
        <v>3.064516129032258</v>
      </c>
      <c r="J67" s="29">
        <v>2.2999999999999998</v>
      </c>
      <c r="K67" s="29">
        <v>0</v>
      </c>
      <c r="L67" s="29">
        <f t="shared" si="7"/>
        <v>36.579334728930057</v>
      </c>
      <c r="M67" s="12" t="s">
        <v>15</v>
      </c>
    </row>
    <row r="68" spans="1:13">
      <c r="A68" s="31">
        <v>51</v>
      </c>
      <c r="B68" s="14" t="s">
        <v>193</v>
      </c>
      <c r="C68" s="29">
        <v>89.79</v>
      </c>
      <c r="D68" s="29">
        <f t="shared" si="4"/>
        <v>23.628947368421056</v>
      </c>
      <c r="E68" s="29">
        <v>7.5</v>
      </c>
      <c r="F68" s="29">
        <v>2</v>
      </c>
      <c r="G68" s="29">
        <f t="shared" si="5"/>
        <v>3.3980582524271843</v>
      </c>
      <c r="H68" s="29">
        <v>0</v>
      </c>
      <c r="I68" s="29">
        <f t="shared" si="6"/>
        <v>0</v>
      </c>
      <c r="J68" s="29">
        <v>1.8</v>
      </c>
      <c r="K68" s="29">
        <v>0</v>
      </c>
      <c r="L68" s="29">
        <f t="shared" si="7"/>
        <v>36.32700562084824</v>
      </c>
      <c r="M68" s="12" t="s">
        <v>15</v>
      </c>
    </row>
    <row r="69" spans="1:13">
      <c r="A69" s="31">
        <v>52</v>
      </c>
      <c r="B69" s="14" t="s">
        <v>194</v>
      </c>
      <c r="C69" s="29">
        <v>92.29</v>
      </c>
      <c r="D69" s="29">
        <f t="shared" si="4"/>
        <v>24.286842105263158</v>
      </c>
      <c r="E69" s="29">
        <v>6</v>
      </c>
      <c r="F69" s="29">
        <v>2</v>
      </c>
      <c r="G69" s="29">
        <f t="shared" si="5"/>
        <v>3.3980582524271843</v>
      </c>
      <c r="H69" s="29">
        <v>0</v>
      </c>
      <c r="I69" s="29">
        <f t="shared" si="6"/>
        <v>0</v>
      </c>
      <c r="J69" s="29">
        <v>2.7</v>
      </c>
      <c r="K69" s="29">
        <v>0.2</v>
      </c>
      <c r="L69" s="29">
        <f t="shared" si="7"/>
        <v>36.184900357690339</v>
      </c>
      <c r="M69" s="12" t="s">
        <v>15</v>
      </c>
    </row>
    <row r="70" spans="1:13">
      <c r="A70" s="31">
        <v>53</v>
      </c>
      <c r="B70" s="14" t="s">
        <v>195</v>
      </c>
      <c r="C70" s="29">
        <v>89.78</v>
      </c>
      <c r="D70" s="29">
        <f t="shared" si="4"/>
        <v>23.626315789473683</v>
      </c>
      <c r="E70" s="29">
        <v>8</v>
      </c>
      <c r="F70" s="29">
        <v>0</v>
      </c>
      <c r="G70" s="29">
        <f t="shared" si="5"/>
        <v>0</v>
      </c>
      <c r="H70" s="29">
        <v>1.8</v>
      </c>
      <c r="I70" s="29">
        <f t="shared" si="6"/>
        <v>1.4516129032258065</v>
      </c>
      <c r="J70" s="29">
        <v>3</v>
      </c>
      <c r="K70" s="29">
        <v>0</v>
      </c>
      <c r="L70" s="29">
        <f t="shared" si="7"/>
        <v>36.077928692699487</v>
      </c>
      <c r="M70" s="12" t="s">
        <v>15</v>
      </c>
    </row>
    <row r="71" spans="1:13">
      <c r="A71" s="31">
        <v>54</v>
      </c>
      <c r="B71" s="14" t="s">
        <v>196</v>
      </c>
      <c r="C71" s="29">
        <v>91.42</v>
      </c>
      <c r="D71" s="29">
        <f t="shared" si="4"/>
        <v>24.057894736842105</v>
      </c>
      <c r="E71" s="29">
        <v>6</v>
      </c>
      <c r="F71" s="29">
        <v>0.6</v>
      </c>
      <c r="G71" s="29">
        <f t="shared" si="5"/>
        <v>1.0194174757281553</v>
      </c>
      <c r="H71" s="29">
        <v>2</v>
      </c>
      <c r="I71" s="29">
        <f t="shared" si="6"/>
        <v>1.6129032258064515</v>
      </c>
      <c r="J71" s="29">
        <v>3.7</v>
      </c>
      <c r="K71" s="29">
        <v>0.4</v>
      </c>
      <c r="L71" s="29">
        <f t="shared" si="7"/>
        <v>35.990215438376715</v>
      </c>
      <c r="M71" s="12" t="s">
        <v>15</v>
      </c>
    </row>
    <row r="72" spans="1:13">
      <c r="A72" s="30">
        <v>55</v>
      </c>
      <c r="B72" s="26" t="s">
        <v>197</v>
      </c>
      <c r="C72" s="27">
        <v>88.9</v>
      </c>
      <c r="D72" s="27">
        <f t="shared" si="4"/>
        <v>23.394736842105264</v>
      </c>
      <c r="E72" s="27">
        <v>6.5</v>
      </c>
      <c r="F72" s="27">
        <v>2</v>
      </c>
      <c r="G72" s="27">
        <f t="shared" si="5"/>
        <v>3.3980582524271843</v>
      </c>
      <c r="H72" s="27">
        <v>0</v>
      </c>
      <c r="I72" s="27">
        <f t="shared" si="6"/>
        <v>0</v>
      </c>
      <c r="J72" s="27">
        <v>2.6</v>
      </c>
      <c r="K72" s="27">
        <v>0</v>
      </c>
      <c r="L72" s="27">
        <f t="shared" si="7"/>
        <v>35.892795094532445</v>
      </c>
      <c r="M72" s="32" t="s">
        <v>20</v>
      </c>
    </row>
    <row r="73" spans="1:13">
      <c r="A73" s="30">
        <v>56</v>
      </c>
      <c r="B73" s="26" t="s">
        <v>198</v>
      </c>
      <c r="C73" s="27">
        <v>90.21</v>
      </c>
      <c r="D73" s="27">
        <f t="shared" si="4"/>
        <v>23.739473684210523</v>
      </c>
      <c r="E73" s="27">
        <v>6.5</v>
      </c>
      <c r="F73" s="27">
        <v>0</v>
      </c>
      <c r="G73" s="27">
        <f t="shared" si="5"/>
        <v>0</v>
      </c>
      <c r="H73" s="27">
        <v>4.3</v>
      </c>
      <c r="I73" s="27">
        <f t="shared" si="6"/>
        <v>3.4677419354838706</v>
      </c>
      <c r="J73" s="27">
        <v>1.8</v>
      </c>
      <c r="K73" s="27">
        <v>0.4</v>
      </c>
      <c r="L73" s="27">
        <f t="shared" si="7"/>
        <v>35.107215619694394</v>
      </c>
      <c r="M73" s="32" t="s">
        <v>20</v>
      </c>
    </row>
    <row r="74" spans="1:13">
      <c r="A74" s="30">
        <v>57</v>
      </c>
      <c r="B74" s="26" t="s">
        <v>199</v>
      </c>
      <c r="C74" s="27">
        <v>93.58</v>
      </c>
      <c r="D74" s="27">
        <f t="shared" si="4"/>
        <v>24.626315789473686</v>
      </c>
      <c r="E74" s="27">
        <v>6</v>
      </c>
      <c r="F74" s="27">
        <v>2</v>
      </c>
      <c r="G74" s="27">
        <f t="shared" si="5"/>
        <v>3.3980582524271843</v>
      </c>
      <c r="H74" s="27">
        <v>1.4</v>
      </c>
      <c r="I74" s="27">
        <f t="shared" si="6"/>
        <v>1.129032258064516</v>
      </c>
      <c r="J74" s="27">
        <v>0.9</v>
      </c>
      <c r="K74" s="27">
        <v>1</v>
      </c>
      <c r="L74" s="27">
        <f t="shared" si="7"/>
        <v>35.053406299965388</v>
      </c>
      <c r="M74" s="32" t="s">
        <v>20</v>
      </c>
    </row>
    <row r="75" spans="1:13">
      <c r="A75" s="30">
        <v>58</v>
      </c>
      <c r="B75" s="26" t="s">
        <v>200</v>
      </c>
      <c r="C75" s="27">
        <v>92.52</v>
      </c>
      <c r="D75" s="27">
        <f t="shared" si="4"/>
        <v>24.347368421052632</v>
      </c>
      <c r="E75" s="27">
        <v>6</v>
      </c>
      <c r="F75" s="27">
        <v>0.2</v>
      </c>
      <c r="G75" s="27">
        <f t="shared" si="5"/>
        <v>0.33980582524271841</v>
      </c>
      <c r="H75" s="27">
        <v>4</v>
      </c>
      <c r="I75" s="27">
        <f t="shared" si="6"/>
        <v>3.225806451612903</v>
      </c>
      <c r="J75" s="27">
        <v>1.4</v>
      </c>
      <c r="K75" s="27">
        <v>0.6</v>
      </c>
      <c r="L75" s="27">
        <f t="shared" si="7"/>
        <v>34.71298069790825</v>
      </c>
      <c r="M75" s="32" t="s">
        <v>20</v>
      </c>
    </row>
    <row r="76" spans="1:13">
      <c r="A76" s="30">
        <v>59</v>
      </c>
      <c r="B76" s="26" t="s">
        <v>201</v>
      </c>
      <c r="C76" s="27">
        <v>92.22</v>
      </c>
      <c r="D76" s="27">
        <f t="shared" si="4"/>
        <v>24.268421052631577</v>
      </c>
      <c r="E76" s="27">
        <v>6</v>
      </c>
      <c r="F76" s="27">
        <v>0</v>
      </c>
      <c r="G76" s="27">
        <f t="shared" si="5"/>
        <v>0</v>
      </c>
      <c r="H76" s="27">
        <v>3.6</v>
      </c>
      <c r="I76" s="27">
        <f t="shared" si="6"/>
        <v>2.903225806451613</v>
      </c>
      <c r="J76" s="27">
        <v>1.8</v>
      </c>
      <c r="K76" s="27">
        <v>0.4</v>
      </c>
      <c r="L76" s="27">
        <f t="shared" si="7"/>
        <v>34.571646859083195</v>
      </c>
      <c r="M76" s="32" t="s">
        <v>20</v>
      </c>
    </row>
    <row r="77" spans="1:13">
      <c r="A77" s="30">
        <v>60</v>
      </c>
      <c r="B77" s="26" t="s">
        <v>202</v>
      </c>
      <c r="C77" s="27">
        <v>87.91</v>
      </c>
      <c r="D77" s="27">
        <f t="shared" si="4"/>
        <v>23.134210526315787</v>
      </c>
      <c r="E77" s="27">
        <v>6.5</v>
      </c>
      <c r="F77" s="27">
        <v>2</v>
      </c>
      <c r="G77" s="27">
        <f t="shared" si="5"/>
        <v>3.3980582524271843</v>
      </c>
      <c r="H77" s="27">
        <v>0.5</v>
      </c>
      <c r="I77" s="27">
        <f t="shared" si="6"/>
        <v>0.40322580645161288</v>
      </c>
      <c r="J77" s="27">
        <v>1.4</v>
      </c>
      <c r="K77" s="27">
        <v>0.4</v>
      </c>
      <c r="L77" s="27">
        <f t="shared" si="7"/>
        <v>34.435494585194583</v>
      </c>
      <c r="M77" s="32" t="s">
        <v>20</v>
      </c>
    </row>
    <row r="78" spans="1:13">
      <c r="A78" s="30">
        <v>61</v>
      </c>
      <c r="B78" s="26" t="s">
        <v>203</v>
      </c>
      <c r="C78" s="27">
        <v>92.52</v>
      </c>
      <c r="D78" s="27">
        <f t="shared" si="4"/>
        <v>24.347368421052632</v>
      </c>
      <c r="E78" s="27">
        <v>6</v>
      </c>
      <c r="F78" s="27">
        <v>0.6</v>
      </c>
      <c r="G78" s="27">
        <f t="shared" si="5"/>
        <v>1.0194174757281553</v>
      </c>
      <c r="H78" s="27">
        <v>0</v>
      </c>
      <c r="I78" s="27">
        <f t="shared" si="6"/>
        <v>0</v>
      </c>
      <c r="J78" s="27">
        <v>3</v>
      </c>
      <c r="K78" s="27">
        <v>0</v>
      </c>
      <c r="L78" s="27">
        <f t="shared" si="7"/>
        <v>34.366785896780783</v>
      </c>
      <c r="M78" s="32" t="s">
        <v>20</v>
      </c>
    </row>
    <row r="79" spans="1:13">
      <c r="A79" s="30">
        <v>62</v>
      </c>
      <c r="B79" s="26" t="s">
        <v>204</v>
      </c>
      <c r="C79" s="27">
        <v>90.67</v>
      </c>
      <c r="D79" s="27">
        <f t="shared" si="4"/>
        <v>23.860526315789475</v>
      </c>
      <c r="E79" s="27">
        <v>6.5</v>
      </c>
      <c r="F79" s="27">
        <v>0</v>
      </c>
      <c r="G79" s="27">
        <f t="shared" si="5"/>
        <v>0</v>
      </c>
      <c r="H79" s="27">
        <v>1.6</v>
      </c>
      <c r="I79" s="27">
        <f t="shared" si="6"/>
        <v>1.2903225806451613</v>
      </c>
      <c r="J79" s="27">
        <v>2.5</v>
      </c>
      <c r="K79" s="27">
        <v>0</v>
      </c>
      <c r="L79" s="27">
        <f t="shared" si="7"/>
        <v>34.150848896434638</v>
      </c>
      <c r="M79" s="32" t="s">
        <v>20</v>
      </c>
    </row>
    <row r="80" spans="1:13">
      <c r="A80" s="30">
        <v>63</v>
      </c>
      <c r="B80" s="26" t="s">
        <v>205</v>
      </c>
      <c r="C80" s="27">
        <v>92.21</v>
      </c>
      <c r="D80" s="27">
        <f t="shared" si="4"/>
        <v>24.265789473684212</v>
      </c>
      <c r="E80" s="27">
        <v>6.5</v>
      </c>
      <c r="F80" s="27">
        <v>0</v>
      </c>
      <c r="G80" s="27">
        <f t="shared" si="5"/>
        <v>0</v>
      </c>
      <c r="H80" s="27">
        <v>3.4</v>
      </c>
      <c r="I80" s="27">
        <f t="shared" si="6"/>
        <v>2.7419354838709675</v>
      </c>
      <c r="J80" s="27">
        <v>0.3</v>
      </c>
      <c r="K80" s="27">
        <v>0</v>
      </c>
      <c r="L80" s="27">
        <f t="shared" si="7"/>
        <v>33.80772495755518</v>
      </c>
      <c r="M80" s="32" t="s">
        <v>20</v>
      </c>
    </row>
    <row r="81" spans="1:13">
      <c r="A81" s="30">
        <v>64</v>
      </c>
      <c r="B81" s="26" t="s">
        <v>206</v>
      </c>
      <c r="C81" s="27">
        <v>91.5</v>
      </c>
      <c r="D81" s="27">
        <f t="shared" si="4"/>
        <v>24.078947368421051</v>
      </c>
      <c r="E81" s="27">
        <v>6.5</v>
      </c>
      <c r="F81" s="27">
        <v>0</v>
      </c>
      <c r="G81" s="27">
        <f t="shared" si="5"/>
        <v>0</v>
      </c>
      <c r="H81" s="27">
        <v>4</v>
      </c>
      <c r="I81" s="27">
        <f t="shared" si="6"/>
        <v>3.225806451612903</v>
      </c>
      <c r="J81" s="27">
        <v>0</v>
      </c>
      <c r="K81" s="27">
        <v>0</v>
      </c>
      <c r="L81" s="27">
        <f t="shared" si="7"/>
        <v>33.804753820033952</v>
      </c>
      <c r="M81" s="32" t="s">
        <v>20</v>
      </c>
    </row>
    <row r="82" spans="1:13">
      <c r="A82" s="30">
        <v>65</v>
      </c>
      <c r="B82" s="26" t="s">
        <v>207</v>
      </c>
      <c r="C82" s="27">
        <v>90.54</v>
      </c>
      <c r="D82" s="27">
        <f t="shared" ref="D82:D125" si="8">C82/95*25</f>
        <v>23.826315789473686</v>
      </c>
      <c r="E82" s="27">
        <v>6.5</v>
      </c>
      <c r="F82" s="27">
        <v>0</v>
      </c>
      <c r="G82" s="27">
        <f t="shared" ref="G82:G125" si="9">F82/20.6*35</f>
        <v>0</v>
      </c>
      <c r="H82" s="27">
        <v>4.3</v>
      </c>
      <c r="I82" s="27">
        <f t="shared" ref="I82:I125" si="10">H82/18.6*15</f>
        <v>3.4677419354838706</v>
      </c>
      <c r="J82" s="27">
        <v>0</v>
      </c>
      <c r="K82" s="27">
        <v>0</v>
      </c>
      <c r="L82" s="27">
        <f t="shared" ref="L82:L125" si="11">E82+G82+I82+J82+D82-K82</f>
        <v>33.794057724957554</v>
      </c>
      <c r="M82" s="32" t="s">
        <v>20</v>
      </c>
    </row>
    <row r="83" spans="1:13">
      <c r="A83" s="30">
        <v>66</v>
      </c>
      <c r="B83" s="26" t="s">
        <v>208</v>
      </c>
      <c r="C83" s="27">
        <v>90.87</v>
      </c>
      <c r="D83" s="27">
        <f t="shared" si="8"/>
        <v>23.913157894736845</v>
      </c>
      <c r="E83" s="27">
        <v>6</v>
      </c>
      <c r="F83" s="27">
        <v>0</v>
      </c>
      <c r="G83" s="27">
        <f t="shared" si="9"/>
        <v>0</v>
      </c>
      <c r="H83" s="27">
        <v>4.3</v>
      </c>
      <c r="I83" s="27">
        <f t="shared" si="10"/>
        <v>3.4677419354838706</v>
      </c>
      <c r="J83" s="27">
        <v>1.2</v>
      </c>
      <c r="K83" s="27">
        <v>0.8</v>
      </c>
      <c r="L83" s="27">
        <f t="shared" si="11"/>
        <v>33.780899830220719</v>
      </c>
      <c r="M83" s="32" t="s">
        <v>20</v>
      </c>
    </row>
    <row r="84" spans="1:13">
      <c r="A84" s="30">
        <v>67</v>
      </c>
      <c r="B84" s="26" t="s">
        <v>209</v>
      </c>
      <c r="C84" s="27">
        <v>90.5</v>
      </c>
      <c r="D84" s="27">
        <f t="shared" si="8"/>
        <v>23.815789473684209</v>
      </c>
      <c r="E84" s="27">
        <v>7</v>
      </c>
      <c r="F84" s="27">
        <v>0</v>
      </c>
      <c r="G84" s="27">
        <f t="shared" si="9"/>
        <v>0</v>
      </c>
      <c r="H84" s="27">
        <v>0</v>
      </c>
      <c r="I84" s="27">
        <f t="shared" si="10"/>
        <v>0</v>
      </c>
      <c r="J84" s="27">
        <v>3.1</v>
      </c>
      <c r="K84" s="27">
        <v>0.2</v>
      </c>
      <c r="L84" s="27">
        <f t="shared" si="11"/>
        <v>33.715789473684204</v>
      </c>
      <c r="M84" s="32" t="s">
        <v>20</v>
      </c>
    </row>
    <row r="85" spans="1:13">
      <c r="A85" s="30">
        <v>68</v>
      </c>
      <c r="B85" s="26" t="s">
        <v>210</v>
      </c>
      <c r="C85" s="27">
        <v>92</v>
      </c>
      <c r="D85" s="27">
        <f t="shared" si="8"/>
        <v>24.210526315789473</v>
      </c>
      <c r="E85" s="27">
        <v>6.5</v>
      </c>
      <c r="F85" s="27">
        <v>0.6</v>
      </c>
      <c r="G85" s="27">
        <f t="shared" si="9"/>
        <v>1.0194174757281553</v>
      </c>
      <c r="H85" s="27">
        <v>0</v>
      </c>
      <c r="I85" s="27">
        <f t="shared" si="10"/>
        <v>0</v>
      </c>
      <c r="J85" s="27">
        <v>1.8</v>
      </c>
      <c r="K85" s="27">
        <v>0</v>
      </c>
      <c r="L85" s="27">
        <f t="shared" si="11"/>
        <v>33.529943791517624</v>
      </c>
      <c r="M85" s="32" t="s">
        <v>20</v>
      </c>
    </row>
    <row r="86" spans="1:13">
      <c r="A86" s="30">
        <v>69</v>
      </c>
      <c r="B86" s="26" t="s">
        <v>211</v>
      </c>
      <c r="C86" s="27">
        <v>91.08</v>
      </c>
      <c r="D86" s="27">
        <f t="shared" si="8"/>
        <v>23.968421052631577</v>
      </c>
      <c r="E86" s="27">
        <v>6.5</v>
      </c>
      <c r="F86" s="27">
        <v>0</v>
      </c>
      <c r="G86" s="27">
        <f t="shared" si="9"/>
        <v>0</v>
      </c>
      <c r="H86" s="27">
        <v>0</v>
      </c>
      <c r="I86" s="27">
        <f t="shared" si="10"/>
        <v>0</v>
      </c>
      <c r="J86" s="27">
        <v>3</v>
      </c>
      <c r="K86" s="27">
        <v>0</v>
      </c>
      <c r="L86" s="27">
        <f t="shared" si="11"/>
        <v>33.468421052631577</v>
      </c>
      <c r="M86" s="32" t="s">
        <v>20</v>
      </c>
    </row>
    <row r="87" spans="1:13">
      <c r="A87" s="30">
        <v>70</v>
      </c>
      <c r="B87" s="26" t="s">
        <v>212</v>
      </c>
      <c r="C87" s="27">
        <v>91.42</v>
      </c>
      <c r="D87" s="27">
        <f t="shared" si="8"/>
        <v>24.057894736842105</v>
      </c>
      <c r="E87" s="27">
        <v>6</v>
      </c>
      <c r="F87" s="27">
        <v>0</v>
      </c>
      <c r="G87" s="27">
        <f t="shared" si="9"/>
        <v>0</v>
      </c>
      <c r="H87" s="27">
        <v>0</v>
      </c>
      <c r="I87" s="27">
        <f t="shared" si="10"/>
        <v>0</v>
      </c>
      <c r="J87" s="27">
        <v>4.2</v>
      </c>
      <c r="K87" s="27">
        <v>0.8</v>
      </c>
      <c r="L87" s="27">
        <f t="shared" si="11"/>
        <v>33.457894736842107</v>
      </c>
      <c r="M87" s="32" t="s">
        <v>20</v>
      </c>
    </row>
    <row r="88" spans="1:13">
      <c r="A88" s="30">
        <v>71</v>
      </c>
      <c r="B88" s="26" t="s">
        <v>213</v>
      </c>
      <c r="C88" s="27">
        <v>88.41</v>
      </c>
      <c r="D88" s="27">
        <f t="shared" si="8"/>
        <v>23.265789473684208</v>
      </c>
      <c r="E88" s="27">
        <v>8</v>
      </c>
      <c r="F88" s="27">
        <v>0</v>
      </c>
      <c r="G88" s="27">
        <f t="shared" si="9"/>
        <v>0</v>
      </c>
      <c r="H88" s="27">
        <v>0.8</v>
      </c>
      <c r="I88" s="27">
        <f t="shared" si="10"/>
        <v>0.64516129032258063</v>
      </c>
      <c r="J88" s="27">
        <v>1.8</v>
      </c>
      <c r="K88" s="27">
        <v>0.6</v>
      </c>
      <c r="L88" s="27">
        <f t="shared" si="11"/>
        <v>33.110950764006787</v>
      </c>
      <c r="M88" s="32" t="s">
        <v>20</v>
      </c>
    </row>
    <row r="89" spans="1:13">
      <c r="A89" s="30">
        <v>72</v>
      </c>
      <c r="B89" s="26" t="s">
        <v>214</v>
      </c>
      <c r="C89" s="27">
        <v>91.42</v>
      </c>
      <c r="D89" s="27">
        <f t="shared" si="8"/>
        <v>24.057894736842105</v>
      </c>
      <c r="E89" s="27">
        <v>6.5</v>
      </c>
      <c r="F89" s="27">
        <v>0</v>
      </c>
      <c r="G89" s="27">
        <f t="shared" si="9"/>
        <v>0</v>
      </c>
      <c r="H89" s="27">
        <v>1</v>
      </c>
      <c r="I89" s="27">
        <f t="shared" si="10"/>
        <v>0.80645161290322576</v>
      </c>
      <c r="J89" s="27">
        <v>1.6</v>
      </c>
      <c r="K89" s="27">
        <v>0</v>
      </c>
      <c r="L89" s="27">
        <f t="shared" si="11"/>
        <v>32.964346349745327</v>
      </c>
      <c r="M89" s="32" t="s">
        <v>20</v>
      </c>
    </row>
    <row r="90" spans="1:13">
      <c r="A90" s="30">
        <v>73</v>
      </c>
      <c r="B90" s="26" t="s">
        <v>215</v>
      </c>
      <c r="C90" s="27">
        <v>90.58</v>
      </c>
      <c r="D90" s="27">
        <f t="shared" si="8"/>
        <v>23.836842105263155</v>
      </c>
      <c r="E90" s="27">
        <v>7</v>
      </c>
      <c r="F90" s="27">
        <v>0</v>
      </c>
      <c r="G90" s="27">
        <f t="shared" si="9"/>
        <v>0</v>
      </c>
      <c r="H90" s="27">
        <v>0.3</v>
      </c>
      <c r="I90" s="27">
        <f t="shared" si="10"/>
        <v>0.24193548387096775</v>
      </c>
      <c r="J90" s="27">
        <v>2</v>
      </c>
      <c r="K90" s="27">
        <v>0.2</v>
      </c>
      <c r="L90" s="27">
        <f t="shared" si="11"/>
        <v>32.878777589134117</v>
      </c>
      <c r="M90" s="32" t="s">
        <v>20</v>
      </c>
    </row>
    <row r="91" spans="1:13">
      <c r="A91" s="30">
        <v>74</v>
      </c>
      <c r="B91" s="26" t="s">
        <v>216</v>
      </c>
      <c r="C91" s="27">
        <v>88.78</v>
      </c>
      <c r="D91" s="27">
        <f t="shared" si="8"/>
        <v>23.36315789473684</v>
      </c>
      <c r="E91" s="27">
        <v>6</v>
      </c>
      <c r="F91" s="27">
        <v>0</v>
      </c>
      <c r="G91" s="27">
        <f t="shared" si="9"/>
        <v>0</v>
      </c>
      <c r="H91" s="27">
        <v>3.4</v>
      </c>
      <c r="I91" s="27">
        <f t="shared" si="10"/>
        <v>2.7419354838709675</v>
      </c>
      <c r="J91" s="27">
        <v>0.9</v>
      </c>
      <c r="K91" s="27">
        <v>0.2</v>
      </c>
      <c r="L91" s="27">
        <f t="shared" si="11"/>
        <v>32.805093378607808</v>
      </c>
      <c r="M91" s="32" t="s">
        <v>20</v>
      </c>
    </row>
    <row r="92" spans="1:13">
      <c r="A92" s="30">
        <v>75</v>
      </c>
      <c r="B92" s="26" t="s">
        <v>217</v>
      </c>
      <c r="C92" s="27">
        <v>85.09</v>
      </c>
      <c r="D92" s="27">
        <f t="shared" si="8"/>
        <v>22.392105263157898</v>
      </c>
      <c r="E92" s="27">
        <v>6.5</v>
      </c>
      <c r="F92" s="27">
        <v>0</v>
      </c>
      <c r="G92" s="27">
        <f t="shared" si="9"/>
        <v>0</v>
      </c>
      <c r="H92" s="27">
        <v>3</v>
      </c>
      <c r="I92" s="27">
        <f t="shared" si="10"/>
        <v>2.4193548387096775</v>
      </c>
      <c r="J92" s="27">
        <v>1.4</v>
      </c>
      <c r="K92" s="27">
        <v>0</v>
      </c>
      <c r="L92" s="27">
        <f t="shared" si="11"/>
        <v>32.711460101867573</v>
      </c>
      <c r="M92" s="32" t="s">
        <v>20</v>
      </c>
    </row>
    <row r="93" spans="1:13">
      <c r="A93" s="30">
        <v>76</v>
      </c>
      <c r="B93" s="26" t="s">
        <v>218</v>
      </c>
      <c r="C93" s="27">
        <v>90.29</v>
      </c>
      <c r="D93" s="27">
        <f t="shared" si="8"/>
        <v>23.760526315789477</v>
      </c>
      <c r="E93" s="27">
        <v>7.5</v>
      </c>
      <c r="F93" s="27">
        <v>0</v>
      </c>
      <c r="G93" s="27">
        <f t="shared" si="9"/>
        <v>0</v>
      </c>
      <c r="H93" s="27">
        <v>1</v>
      </c>
      <c r="I93" s="27">
        <f t="shared" si="10"/>
        <v>0.80645161290322576</v>
      </c>
      <c r="J93" s="27">
        <v>0.6</v>
      </c>
      <c r="K93" s="27">
        <v>0</v>
      </c>
      <c r="L93" s="27">
        <f t="shared" si="11"/>
        <v>32.666977928692702</v>
      </c>
      <c r="M93" s="32" t="s">
        <v>20</v>
      </c>
    </row>
    <row r="94" spans="1:13">
      <c r="A94" s="30">
        <v>77</v>
      </c>
      <c r="B94" s="26" t="s">
        <v>219</v>
      </c>
      <c r="C94" s="27">
        <v>89.83</v>
      </c>
      <c r="D94" s="27">
        <f t="shared" si="8"/>
        <v>23.639473684210525</v>
      </c>
      <c r="E94" s="27">
        <v>6</v>
      </c>
      <c r="F94" s="27">
        <v>0.6</v>
      </c>
      <c r="G94" s="27">
        <f t="shared" si="9"/>
        <v>1.0194174757281553</v>
      </c>
      <c r="H94" s="27">
        <v>1</v>
      </c>
      <c r="I94" s="27">
        <f t="shared" si="10"/>
        <v>0.80645161290322576</v>
      </c>
      <c r="J94" s="27">
        <v>1.6</v>
      </c>
      <c r="K94" s="27">
        <v>0.4</v>
      </c>
      <c r="L94" s="27">
        <f t="shared" si="11"/>
        <v>32.66534277284191</v>
      </c>
      <c r="M94" s="32" t="s">
        <v>20</v>
      </c>
    </row>
    <row r="95" spans="1:13">
      <c r="A95" s="30">
        <v>78</v>
      </c>
      <c r="B95" s="26" t="s">
        <v>220</v>
      </c>
      <c r="C95" s="27">
        <v>90.23</v>
      </c>
      <c r="D95" s="27">
        <f t="shared" si="8"/>
        <v>23.744736842105262</v>
      </c>
      <c r="E95" s="27">
        <v>6</v>
      </c>
      <c r="F95" s="27">
        <v>0.8</v>
      </c>
      <c r="G95" s="27">
        <f t="shared" si="9"/>
        <v>1.3592233009708736</v>
      </c>
      <c r="H95" s="27">
        <v>2</v>
      </c>
      <c r="I95" s="27">
        <f t="shared" si="10"/>
        <v>1.6129032258064515</v>
      </c>
      <c r="J95" s="27">
        <v>1.5</v>
      </c>
      <c r="K95" s="27">
        <v>1.6</v>
      </c>
      <c r="L95" s="27">
        <f t="shared" si="11"/>
        <v>32.616863368882584</v>
      </c>
      <c r="M95" s="32" t="s">
        <v>20</v>
      </c>
    </row>
    <row r="96" spans="1:13">
      <c r="A96" s="30">
        <v>79</v>
      </c>
      <c r="B96" s="26" t="s">
        <v>221</v>
      </c>
      <c r="C96" s="27">
        <v>91.52</v>
      </c>
      <c r="D96" s="27">
        <f t="shared" si="8"/>
        <v>24.08421052631579</v>
      </c>
      <c r="E96" s="27">
        <v>6</v>
      </c>
      <c r="F96" s="27">
        <v>0</v>
      </c>
      <c r="G96" s="27">
        <f t="shared" si="9"/>
        <v>0</v>
      </c>
      <c r="H96" s="27">
        <v>3</v>
      </c>
      <c r="I96" s="27">
        <f t="shared" si="10"/>
        <v>2.4193548387096775</v>
      </c>
      <c r="J96" s="27">
        <v>0.6</v>
      </c>
      <c r="K96" s="27">
        <v>1</v>
      </c>
      <c r="L96" s="27">
        <f t="shared" si="11"/>
        <v>32.103565365025467</v>
      </c>
      <c r="M96" s="32" t="s">
        <v>20</v>
      </c>
    </row>
    <row r="97" spans="1:13">
      <c r="A97" s="30">
        <v>80</v>
      </c>
      <c r="B97" s="26" t="s">
        <v>222</v>
      </c>
      <c r="C97" s="27">
        <v>90.58</v>
      </c>
      <c r="D97" s="27">
        <f t="shared" si="8"/>
        <v>23.836842105263155</v>
      </c>
      <c r="E97" s="27">
        <v>6.5</v>
      </c>
      <c r="F97" s="27">
        <v>0</v>
      </c>
      <c r="G97" s="27">
        <f t="shared" si="9"/>
        <v>0</v>
      </c>
      <c r="H97" s="27">
        <v>0</v>
      </c>
      <c r="I97" s="27">
        <f t="shared" si="10"/>
        <v>0</v>
      </c>
      <c r="J97" s="27">
        <v>1.8</v>
      </c>
      <c r="K97" s="27">
        <v>0.2</v>
      </c>
      <c r="L97" s="27">
        <f t="shared" si="11"/>
        <v>31.936842105263157</v>
      </c>
      <c r="M97" s="32" t="s">
        <v>20</v>
      </c>
    </row>
    <row r="98" spans="1:13">
      <c r="A98" s="30">
        <v>81</v>
      </c>
      <c r="B98" s="26" t="s">
        <v>223</v>
      </c>
      <c r="C98" s="27">
        <v>91.67</v>
      </c>
      <c r="D98" s="27">
        <f t="shared" si="8"/>
        <v>24.123684210526317</v>
      </c>
      <c r="E98" s="27">
        <v>6.5</v>
      </c>
      <c r="F98" s="27">
        <v>0</v>
      </c>
      <c r="G98" s="27">
        <f t="shared" si="9"/>
        <v>0</v>
      </c>
      <c r="H98" s="27">
        <v>0</v>
      </c>
      <c r="I98" s="27">
        <f t="shared" si="10"/>
        <v>0</v>
      </c>
      <c r="J98" s="27">
        <v>1.3</v>
      </c>
      <c r="K98" s="27">
        <v>0.2</v>
      </c>
      <c r="L98" s="27">
        <f t="shared" si="11"/>
        <v>31.723684210526319</v>
      </c>
      <c r="M98" s="32" t="s">
        <v>20</v>
      </c>
    </row>
    <row r="99" spans="1:13">
      <c r="A99" s="30">
        <v>82</v>
      </c>
      <c r="B99" s="26" t="s">
        <v>224</v>
      </c>
      <c r="C99" s="27">
        <v>92.17</v>
      </c>
      <c r="D99" s="27">
        <f t="shared" si="8"/>
        <v>24.255263157894738</v>
      </c>
      <c r="E99" s="27">
        <v>6</v>
      </c>
      <c r="F99" s="27">
        <v>0</v>
      </c>
      <c r="G99" s="27">
        <f t="shared" si="9"/>
        <v>0</v>
      </c>
      <c r="H99" s="27">
        <v>0</v>
      </c>
      <c r="I99" s="27">
        <f t="shared" si="10"/>
        <v>0</v>
      </c>
      <c r="J99" s="27">
        <v>3</v>
      </c>
      <c r="K99" s="27">
        <v>1.6</v>
      </c>
      <c r="L99" s="27">
        <f t="shared" si="11"/>
        <v>31.655263157894737</v>
      </c>
      <c r="M99" s="32" t="s">
        <v>20</v>
      </c>
    </row>
    <row r="100" spans="1:13">
      <c r="A100" s="30">
        <v>83</v>
      </c>
      <c r="B100" s="26" t="s">
        <v>225</v>
      </c>
      <c r="C100" s="27">
        <v>90.96</v>
      </c>
      <c r="D100" s="27">
        <f t="shared" si="8"/>
        <v>23.936842105263157</v>
      </c>
      <c r="E100" s="27">
        <v>6.5</v>
      </c>
      <c r="F100" s="27">
        <v>0</v>
      </c>
      <c r="G100" s="27">
        <f t="shared" si="9"/>
        <v>0</v>
      </c>
      <c r="H100" s="27">
        <v>0</v>
      </c>
      <c r="I100" s="27">
        <f t="shared" si="10"/>
        <v>0</v>
      </c>
      <c r="J100" s="27">
        <v>1.2</v>
      </c>
      <c r="K100" s="27">
        <v>0</v>
      </c>
      <c r="L100" s="27">
        <f t="shared" si="11"/>
        <v>31.636842105263156</v>
      </c>
      <c r="M100" s="32" t="s">
        <v>20</v>
      </c>
    </row>
    <row r="101" spans="1:13">
      <c r="A101" s="30">
        <v>84</v>
      </c>
      <c r="B101" s="26" t="s">
        <v>226</v>
      </c>
      <c r="C101" s="27">
        <v>92.76</v>
      </c>
      <c r="D101" s="27">
        <f t="shared" si="8"/>
        <v>24.410526315789475</v>
      </c>
      <c r="E101" s="27">
        <v>6</v>
      </c>
      <c r="F101" s="27">
        <v>0</v>
      </c>
      <c r="G101" s="27">
        <f t="shared" si="9"/>
        <v>0</v>
      </c>
      <c r="H101" s="27">
        <v>3</v>
      </c>
      <c r="I101" s="27">
        <f t="shared" si="10"/>
        <v>2.4193548387096775</v>
      </c>
      <c r="J101" s="27">
        <v>0</v>
      </c>
      <c r="K101" s="27">
        <v>1.2</v>
      </c>
      <c r="L101" s="27">
        <f t="shared" si="11"/>
        <v>31.629881154499156</v>
      </c>
      <c r="M101" s="32" t="s">
        <v>20</v>
      </c>
    </row>
    <row r="102" spans="1:13">
      <c r="A102" s="30">
        <v>85</v>
      </c>
      <c r="B102" s="26" t="s">
        <v>227</v>
      </c>
      <c r="C102" s="27">
        <v>91.92</v>
      </c>
      <c r="D102" s="27">
        <f t="shared" si="8"/>
        <v>24.189473684210526</v>
      </c>
      <c r="E102" s="27">
        <v>6</v>
      </c>
      <c r="F102" s="27">
        <v>0</v>
      </c>
      <c r="G102" s="27">
        <f t="shared" si="9"/>
        <v>0</v>
      </c>
      <c r="H102" s="27">
        <v>0</v>
      </c>
      <c r="I102" s="27">
        <f t="shared" si="10"/>
        <v>0</v>
      </c>
      <c r="J102" s="27">
        <v>1.6</v>
      </c>
      <c r="K102" s="27">
        <v>0.2</v>
      </c>
      <c r="L102" s="27">
        <f t="shared" si="11"/>
        <v>31.589473684210528</v>
      </c>
      <c r="M102" s="32" t="s">
        <v>20</v>
      </c>
    </row>
    <row r="103" spans="1:13">
      <c r="A103" s="30">
        <v>86</v>
      </c>
      <c r="B103" s="26" t="s">
        <v>228</v>
      </c>
      <c r="C103" s="27">
        <v>90.65</v>
      </c>
      <c r="D103" s="27">
        <f t="shared" si="8"/>
        <v>23.855263157894736</v>
      </c>
      <c r="E103" s="27">
        <v>6.5</v>
      </c>
      <c r="F103" s="27">
        <v>0</v>
      </c>
      <c r="G103" s="27">
        <f t="shared" si="9"/>
        <v>0</v>
      </c>
      <c r="H103" s="27">
        <v>0</v>
      </c>
      <c r="I103" s="27">
        <f t="shared" si="10"/>
        <v>0</v>
      </c>
      <c r="J103" s="27">
        <v>1.2</v>
      </c>
      <c r="K103" s="27">
        <v>0</v>
      </c>
      <c r="L103" s="27">
        <f t="shared" si="11"/>
        <v>31.555263157894736</v>
      </c>
      <c r="M103" s="32" t="s">
        <v>20</v>
      </c>
    </row>
    <row r="104" spans="1:13">
      <c r="A104" s="30">
        <v>87</v>
      </c>
      <c r="B104" s="26" t="s">
        <v>229</v>
      </c>
      <c r="C104" s="27">
        <v>92.39</v>
      </c>
      <c r="D104" s="27">
        <f t="shared" si="8"/>
        <v>24.313157894736843</v>
      </c>
      <c r="E104" s="27">
        <v>6</v>
      </c>
      <c r="F104" s="27">
        <v>0</v>
      </c>
      <c r="G104" s="27">
        <f t="shared" si="9"/>
        <v>0</v>
      </c>
      <c r="H104" s="27">
        <v>0</v>
      </c>
      <c r="I104" s="27">
        <f t="shared" si="10"/>
        <v>0</v>
      </c>
      <c r="J104" s="27">
        <v>2.4</v>
      </c>
      <c r="K104" s="27">
        <v>1.2</v>
      </c>
      <c r="L104" s="27">
        <f t="shared" si="11"/>
        <v>31.513157894736846</v>
      </c>
      <c r="M104" s="32" t="s">
        <v>20</v>
      </c>
    </row>
    <row r="105" spans="1:13">
      <c r="A105" s="30">
        <v>88</v>
      </c>
      <c r="B105" s="26" t="s">
        <v>230</v>
      </c>
      <c r="C105" s="27">
        <v>92.24</v>
      </c>
      <c r="D105" s="27">
        <f t="shared" si="8"/>
        <v>24.273684210526312</v>
      </c>
      <c r="E105" s="27">
        <v>6.5</v>
      </c>
      <c r="F105" s="27">
        <v>0</v>
      </c>
      <c r="G105" s="27">
        <f t="shared" si="9"/>
        <v>0</v>
      </c>
      <c r="H105" s="27">
        <v>0</v>
      </c>
      <c r="I105" s="27">
        <f t="shared" si="10"/>
        <v>0</v>
      </c>
      <c r="J105" s="27">
        <v>0.9</v>
      </c>
      <c r="K105" s="27">
        <v>0.2</v>
      </c>
      <c r="L105" s="27">
        <f t="shared" si="11"/>
        <v>31.473684210526311</v>
      </c>
      <c r="M105" s="32" t="s">
        <v>20</v>
      </c>
    </row>
    <row r="106" spans="1:13">
      <c r="A106" s="30">
        <v>89</v>
      </c>
      <c r="B106" s="26" t="s">
        <v>231</v>
      </c>
      <c r="C106" s="27">
        <v>91.4</v>
      </c>
      <c r="D106" s="27">
        <f t="shared" si="8"/>
        <v>24.05263157894737</v>
      </c>
      <c r="E106" s="27">
        <v>6</v>
      </c>
      <c r="F106" s="27">
        <v>0</v>
      </c>
      <c r="G106" s="27">
        <f t="shared" si="9"/>
        <v>0</v>
      </c>
      <c r="H106" s="27">
        <v>1.6</v>
      </c>
      <c r="I106" s="27">
        <f t="shared" si="10"/>
        <v>1.2903225806451613</v>
      </c>
      <c r="J106" s="27">
        <v>0</v>
      </c>
      <c r="K106" s="27">
        <v>0</v>
      </c>
      <c r="L106" s="27">
        <f t="shared" si="11"/>
        <v>31.34295415959253</v>
      </c>
      <c r="M106" s="32" t="s">
        <v>20</v>
      </c>
    </row>
    <row r="107" spans="1:13">
      <c r="A107" s="30">
        <v>90</v>
      </c>
      <c r="B107" s="26" t="s">
        <v>232</v>
      </c>
      <c r="C107" s="27">
        <v>92.12</v>
      </c>
      <c r="D107" s="27">
        <f t="shared" si="8"/>
        <v>24.242105263157896</v>
      </c>
      <c r="E107" s="27">
        <v>6</v>
      </c>
      <c r="F107" s="27">
        <v>0</v>
      </c>
      <c r="G107" s="27">
        <f t="shared" si="9"/>
        <v>0</v>
      </c>
      <c r="H107" s="27">
        <v>0</v>
      </c>
      <c r="I107" s="27">
        <f t="shared" si="10"/>
        <v>0</v>
      </c>
      <c r="J107" s="27">
        <v>1.3</v>
      </c>
      <c r="K107" s="27">
        <v>0.6</v>
      </c>
      <c r="L107" s="27">
        <f t="shared" si="11"/>
        <v>30.942105263157895</v>
      </c>
      <c r="M107" s="32" t="s">
        <v>20</v>
      </c>
    </row>
    <row r="108" spans="1:13">
      <c r="A108" s="30">
        <v>91</v>
      </c>
      <c r="B108" s="26" t="s">
        <v>233</v>
      </c>
      <c r="C108" s="27">
        <v>92.84</v>
      </c>
      <c r="D108" s="27">
        <f t="shared" si="8"/>
        <v>24.431578947368422</v>
      </c>
      <c r="E108" s="27">
        <v>6</v>
      </c>
      <c r="F108" s="27">
        <v>0</v>
      </c>
      <c r="G108" s="27">
        <f t="shared" si="9"/>
        <v>0</v>
      </c>
      <c r="H108" s="27">
        <v>0</v>
      </c>
      <c r="I108" s="27">
        <f t="shared" si="10"/>
        <v>0</v>
      </c>
      <c r="J108" s="27">
        <v>1.7</v>
      </c>
      <c r="K108" s="27">
        <v>1.2</v>
      </c>
      <c r="L108" s="27">
        <f t="shared" si="11"/>
        <v>30.931578947368426</v>
      </c>
      <c r="M108" s="32" t="s">
        <v>20</v>
      </c>
    </row>
    <row r="109" spans="1:13">
      <c r="A109" s="30">
        <v>92</v>
      </c>
      <c r="B109" s="26" t="s">
        <v>234</v>
      </c>
      <c r="C109" s="27">
        <v>90.71</v>
      </c>
      <c r="D109" s="27">
        <f t="shared" si="8"/>
        <v>23.871052631578944</v>
      </c>
      <c r="E109" s="27">
        <v>6.5</v>
      </c>
      <c r="F109" s="27">
        <v>0</v>
      </c>
      <c r="G109" s="27">
        <f t="shared" si="9"/>
        <v>0</v>
      </c>
      <c r="H109" s="27">
        <v>0</v>
      </c>
      <c r="I109" s="27">
        <f t="shared" si="10"/>
        <v>0</v>
      </c>
      <c r="J109" s="27">
        <v>0.3</v>
      </c>
      <c r="K109" s="27">
        <v>0</v>
      </c>
      <c r="L109" s="27">
        <f t="shared" si="11"/>
        <v>30.671052631578945</v>
      </c>
      <c r="M109" s="32" t="s">
        <v>20</v>
      </c>
    </row>
    <row r="110" spans="1:13">
      <c r="A110" s="30">
        <v>93</v>
      </c>
      <c r="B110" s="26" t="s">
        <v>235</v>
      </c>
      <c r="C110" s="27">
        <v>88.54</v>
      </c>
      <c r="D110" s="27">
        <f t="shared" si="8"/>
        <v>23.3</v>
      </c>
      <c r="E110" s="27">
        <v>6.5</v>
      </c>
      <c r="F110" s="27">
        <v>0.6</v>
      </c>
      <c r="G110" s="27">
        <f t="shared" si="9"/>
        <v>1.0194174757281553</v>
      </c>
      <c r="H110" s="27">
        <v>0</v>
      </c>
      <c r="I110" s="27">
        <f t="shared" si="10"/>
        <v>0</v>
      </c>
      <c r="J110" s="27">
        <v>0.3</v>
      </c>
      <c r="K110" s="27">
        <v>0.6</v>
      </c>
      <c r="L110" s="27">
        <f t="shared" si="11"/>
        <v>30.519417475728154</v>
      </c>
      <c r="M110" s="32" t="s">
        <v>20</v>
      </c>
    </row>
    <row r="111" spans="1:13">
      <c r="A111" s="30">
        <v>94</v>
      </c>
      <c r="B111" s="26" t="s">
        <v>236</v>
      </c>
      <c r="C111" s="27">
        <v>91</v>
      </c>
      <c r="D111" s="27">
        <f t="shared" si="8"/>
        <v>23.94736842105263</v>
      </c>
      <c r="E111" s="27">
        <v>6</v>
      </c>
      <c r="F111" s="27">
        <v>0</v>
      </c>
      <c r="G111" s="27">
        <f t="shared" si="9"/>
        <v>0</v>
      </c>
      <c r="H111" s="27">
        <v>0</v>
      </c>
      <c r="I111" s="27">
        <f t="shared" si="10"/>
        <v>0</v>
      </c>
      <c r="J111" s="27">
        <v>0.3</v>
      </c>
      <c r="K111" s="27">
        <v>0</v>
      </c>
      <c r="L111" s="27">
        <f t="shared" si="11"/>
        <v>30.247368421052631</v>
      </c>
      <c r="M111" s="32" t="s">
        <v>20</v>
      </c>
    </row>
    <row r="112" spans="1:13">
      <c r="A112" s="30">
        <v>95</v>
      </c>
      <c r="B112" s="26" t="s">
        <v>237</v>
      </c>
      <c r="C112" s="27">
        <v>90.67</v>
      </c>
      <c r="D112" s="27">
        <f t="shared" si="8"/>
        <v>23.860526315789475</v>
      </c>
      <c r="E112" s="27">
        <v>6</v>
      </c>
      <c r="F112" s="27">
        <v>0</v>
      </c>
      <c r="G112" s="27">
        <f t="shared" si="9"/>
        <v>0</v>
      </c>
      <c r="H112" s="27">
        <v>0</v>
      </c>
      <c r="I112" s="27">
        <f t="shared" si="10"/>
        <v>0</v>
      </c>
      <c r="J112" s="27">
        <v>0.3</v>
      </c>
      <c r="K112" s="27">
        <v>0</v>
      </c>
      <c r="L112" s="27">
        <f t="shared" si="11"/>
        <v>30.160526315789475</v>
      </c>
      <c r="M112" s="32" t="s">
        <v>20</v>
      </c>
    </row>
    <row r="113" spans="1:13">
      <c r="A113" s="30">
        <v>96</v>
      </c>
      <c r="B113" s="26" t="s">
        <v>238</v>
      </c>
      <c r="C113" s="27">
        <v>91</v>
      </c>
      <c r="D113" s="27">
        <f t="shared" si="8"/>
        <v>23.94736842105263</v>
      </c>
      <c r="E113" s="27">
        <v>6</v>
      </c>
      <c r="F113" s="27">
        <v>0</v>
      </c>
      <c r="G113" s="27">
        <f t="shared" si="9"/>
        <v>0</v>
      </c>
      <c r="H113" s="27">
        <v>1.8</v>
      </c>
      <c r="I113" s="27">
        <f t="shared" si="10"/>
        <v>1.4516129032258065</v>
      </c>
      <c r="J113" s="27">
        <v>0.3</v>
      </c>
      <c r="K113" s="27">
        <v>1.6</v>
      </c>
      <c r="L113" s="27">
        <f t="shared" si="11"/>
        <v>30.098981324278434</v>
      </c>
      <c r="M113" s="32" t="s">
        <v>20</v>
      </c>
    </row>
    <row r="114" spans="1:13">
      <c r="A114" s="30">
        <v>97</v>
      </c>
      <c r="B114" s="26" t="s">
        <v>239</v>
      </c>
      <c r="C114" s="27">
        <v>89.54</v>
      </c>
      <c r="D114" s="27">
        <f t="shared" si="8"/>
        <v>23.563157894736843</v>
      </c>
      <c r="E114" s="27">
        <v>6</v>
      </c>
      <c r="F114" s="27">
        <v>0</v>
      </c>
      <c r="G114" s="27">
        <f t="shared" si="9"/>
        <v>0</v>
      </c>
      <c r="H114" s="27">
        <v>0.5</v>
      </c>
      <c r="I114" s="27">
        <f t="shared" si="10"/>
        <v>0.40322580645161288</v>
      </c>
      <c r="J114" s="27">
        <v>0.3</v>
      </c>
      <c r="K114" s="27">
        <v>0.2</v>
      </c>
      <c r="L114" s="27">
        <f t="shared" si="11"/>
        <v>30.066383701188457</v>
      </c>
      <c r="M114" s="32" t="s">
        <v>20</v>
      </c>
    </row>
    <row r="115" spans="1:13">
      <c r="A115" s="30">
        <v>98</v>
      </c>
      <c r="B115" s="26" t="s">
        <v>240</v>
      </c>
      <c r="C115" s="27">
        <v>91.96</v>
      </c>
      <c r="D115" s="27">
        <f t="shared" si="8"/>
        <v>24.2</v>
      </c>
      <c r="E115" s="27">
        <v>6</v>
      </c>
      <c r="F115" s="27">
        <v>0</v>
      </c>
      <c r="G115" s="27">
        <f t="shared" si="9"/>
        <v>0</v>
      </c>
      <c r="H115" s="27">
        <v>0</v>
      </c>
      <c r="I115" s="27">
        <f t="shared" si="10"/>
        <v>0</v>
      </c>
      <c r="J115" s="27">
        <v>0</v>
      </c>
      <c r="K115" s="27">
        <v>0.2</v>
      </c>
      <c r="L115" s="27">
        <f t="shared" si="11"/>
        <v>30</v>
      </c>
      <c r="M115" s="32" t="s">
        <v>20</v>
      </c>
    </row>
    <row r="116" spans="1:13">
      <c r="A116" s="30">
        <v>99</v>
      </c>
      <c r="B116" s="26" t="s">
        <v>241</v>
      </c>
      <c r="C116" s="27">
        <v>89.84</v>
      </c>
      <c r="D116" s="27">
        <f t="shared" si="8"/>
        <v>23.642105263157895</v>
      </c>
      <c r="E116" s="27">
        <v>6</v>
      </c>
      <c r="F116" s="27">
        <v>0</v>
      </c>
      <c r="G116" s="27">
        <f t="shared" si="9"/>
        <v>0</v>
      </c>
      <c r="H116" s="27">
        <v>0</v>
      </c>
      <c r="I116" s="27">
        <f t="shared" si="10"/>
        <v>0</v>
      </c>
      <c r="J116" s="27">
        <v>0.3</v>
      </c>
      <c r="K116" s="27">
        <v>0</v>
      </c>
      <c r="L116" s="27">
        <f t="shared" si="11"/>
        <v>29.942105263157895</v>
      </c>
      <c r="M116" s="32" t="s">
        <v>20</v>
      </c>
    </row>
    <row r="117" spans="1:13">
      <c r="A117" s="30">
        <v>100</v>
      </c>
      <c r="B117" s="26" t="s">
        <v>242</v>
      </c>
      <c r="C117" s="27">
        <v>92.25</v>
      </c>
      <c r="D117" s="27">
        <f t="shared" si="8"/>
        <v>24.276315789473685</v>
      </c>
      <c r="E117" s="27">
        <v>6</v>
      </c>
      <c r="F117" s="27">
        <v>0</v>
      </c>
      <c r="G117" s="27">
        <f t="shared" si="9"/>
        <v>0</v>
      </c>
      <c r="H117" s="27">
        <v>0</v>
      </c>
      <c r="I117" s="27">
        <f t="shared" si="10"/>
        <v>0</v>
      </c>
      <c r="J117" s="27">
        <v>0</v>
      </c>
      <c r="K117" s="27">
        <v>0.4</v>
      </c>
      <c r="L117" s="27">
        <f t="shared" si="11"/>
        <v>29.876315789473686</v>
      </c>
      <c r="M117" s="32" t="s">
        <v>20</v>
      </c>
    </row>
    <row r="118" spans="1:13">
      <c r="A118" s="30">
        <v>101</v>
      </c>
      <c r="B118" s="26" t="s">
        <v>243</v>
      </c>
      <c r="C118" s="27">
        <v>88.21</v>
      </c>
      <c r="D118" s="27">
        <f t="shared" si="8"/>
        <v>23.213157894736842</v>
      </c>
      <c r="E118" s="27">
        <v>6</v>
      </c>
      <c r="F118" s="27">
        <v>0</v>
      </c>
      <c r="G118" s="27">
        <f t="shared" si="9"/>
        <v>0</v>
      </c>
      <c r="H118" s="27">
        <v>0</v>
      </c>
      <c r="I118" s="27">
        <f t="shared" si="10"/>
        <v>0</v>
      </c>
      <c r="J118" s="27">
        <v>1.1000000000000001</v>
      </c>
      <c r="K118" s="27">
        <v>0.6</v>
      </c>
      <c r="L118" s="27">
        <f t="shared" si="11"/>
        <v>29.713157894736838</v>
      </c>
      <c r="M118" s="32" t="s">
        <v>20</v>
      </c>
    </row>
    <row r="119" spans="1:13">
      <c r="A119" s="30">
        <v>102</v>
      </c>
      <c r="B119" s="26" t="s">
        <v>244</v>
      </c>
      <c r="C119" s="27">
        <v>91.09</v>
      </c>
      <c r="D119" s="27">
        <f t="shared" si="8"/>
        <v>23.971052631578949</v>
      </c>
      <c r="E119" s="27">
        <v>6</v>
      </c>
      <c r="F119" s="27">
        <v>0</v>
      </c>
      <c r="G119" s="27">
        <f t="shared" si="9"/>
        <v>0</v>
      </c>
      <c r="H119" s="27">
        <v>0.8</v>
      </c>
      <c r="I119" s="27">
        <f t="shared" si="10"/>
        <v>0.64516129032258063</v>
      </c>
      <c r="J119" s="27">
        <v>0.6</v>
      </c>
      <c r="K119" s="27">
        <v>1.6</v>
      </c>
      <c r="L119" s="27">
        <f t="shared" si="11"/>
        <v>29.616213921901529</v>
      </c>
      <c r="M119" s="32" t="s">
        <v>20</v>
      </c>
    </row>
    <row r="120" spans="1:13">
      <c r="A120" s="30">
        <v>103</v>
      </c>
      <c r="B120" s="26" t="s">
        <v>245</v>
      </c>
      <c r="C120" s="27">
        <v>89.41</v>
      </c>
      <c r="D120" s="27">
        <f t="shared" si="8"/>
        <v>23.528947368421051</v>
      </c>
      <c r="E120" s="27">
        <v>6</v>
      </c>
      <c r="F120" s="27">
        <v>0</v>
      </c>
      <c r="G120" s="27">
        <f t="shared" si="9"/>
        <v>0</v>
      </c>
      <c r="H120" s="27">
        <v>0</v>
      </c>
      <c r="I120" s="27">
        <f t="shared" si="10"/>
        <v>0</v>
      </c>
      <c r="J120" s="27">
        <v>0</v>
      </c>
      <c r="K120" s="27">
        <v>0</v>
      </c>
      <c r="L120" s="27">
        <f t="shared" si="11"/>
        <v>29.528947368421051</v>
      </c>
      <c r="M120" s="32" t="s">
        <v>20</v>
      </c>
    </row>
    <row r="121" spans="1:13">
      <c r="A121" s="30">
        <v>104</v>
      </c>
      <c r="B121" s="26" t="s">
        <v>246</v>
      </c>
      <c r="C121" s="27">
        <v>89.4</v>
      </c>
      <c r="D121" s="27">
        <f t="shared" si="8"/>
        <v>23.526315789473689</v>
      </c>
      <c r="E121" s="27">
        <v>6</v>
      </c>
      <c r="F121" s="27">
        <v>0</v>
      </c>
      <c r="G121" s="27">
        <f t="shared" si="9"/>
        <v>0</v>
      </c>
      <c r="H121" s="27">
        <v>0</v>
      </c>
      <c r="I121" s="27">
        <f t="shared" si="10"/>
        <v>0</v>
      </c>
      <c r="J121" s="27">
        <v>0</v>
      </c>
      <c r="K121" s="27">
        <v>0</v>
      </c>
      <c r="L121" s="27">
        <f t="shared" si="11"/>
        <v>29.526315789473689</v>
      </c>
      <c r="M121" s="32" t="s">
        <v>20</v>
      </c>
    </row>
    <row r="122" spans="1:13">
      <c r="A122" s="30">
        <v>105</v>
      </c>
      <c r="B122" s="26" t="s">
        <v>247</v>
      </c>
      <c r="C122" s="27">
        <v>89.14</v>
      </c>
      <c r="D122" s="27">
        <f t="shared" si="8"/>
        <v>23.457894736842107</v>
      </c>
      <c r="E122" s="27">
        <v>6</v>
      </c>
      <c r="F122" s="27">
        <v>0</v>
      </c>
      <c r="G122" s="27">
        <f t="shared" si="9"/>
        <v>0</v>
      </c>
      <c r="H122" s="27">
        <v>0</v>
      </c>
      <c r="I122" s="27">
        <f t="shared" si="10"/>
        <v>0</v>
      </c>
      <c r="J122" s="27">
        <v>0.6</v>
      </c>
      <c r="K122" s="27">
        <v>0.6</v>
      </c>
      <c r="L122" s="27">
        <f t="shared" si="11"/>
        <v>29.457894736842107</v>
      </c>
      <c r="M122" s="32" t="s">
        <v>20</v>
      </c>
    </row>
    <row r="123" spans="1:13">
      <c r="A123" s="30">
        <v>106</v>
      </c>
      <c r="B123" s="26" t="s">
        <v>248</v>
      </c>
      <c r="C123" s="27">
        <v>91.42</v>
      </c>
      <c r="D123" s="27">
        <f t="shared" si="8"/>
        <v>24.057894736842105</v>
      </c>
      <c r="E123" s="27">
        <v>6</v>
      </c>
      <c r="F123" s="27">
        <v>0</v>
      </c>
      <c r="G123" s="27">
        <f t="shared" si="9"/>
        <v>0</v>
      </c>
      <c r="H123" s="27">
        <v>0</v>
      </c>
      <c r="I123" s="27">
        <f t="shared" si="10"/>
        <v>0</v>
      </c>
      <c r="J123" s="27">
        <v>0</v>
      </c>
      <c r="K123" s="27">
        <v>1</v>
      </c>
      <c r="L123" s="27">
        <f t="shared" si="11"/>
        <v>29.057894736842105</v>
      </c>
      <c r="M123" s="32" t="s">
        <v>20</v>
      </c>
    </row>
    <row r="124" spans="1:13">
      <c r="A124" s="30">
        <v>107</v>
      </c>
      <c r="B124" s="26" t="s">
        <v>249</v>
      </c>
      <c r="C124" s="27">
        <v>88.46</v>
      </c>
      <c r="D124" s="27">
        <f t="shared" si="8"/>
        <v>23.278947368421051</v>
      </c>
      <c r="E124" s="27">
        <v>6</v>
      </c>
      <c r="F124" s="27">
        <v>0</v>
      </c>
      <c r="G124" s="27">
        <f t="shared" si="9"/>
        <v>0</v>
      </c>
      <c r="H124" s="27">
        <v>0</v>
      </c>
      <c r="I124" s="27">
        <f t="shared" si="10"/>
        <v>0</v>
      </c>
      <c r="J124" s="27">
        <v>0</v>
      </c>
      <c r="K124" s="27">
        <v>0.4</v>
      </c>
      <c r="L124" s="27">
        <f t="shared" si="11"/>
        <v>28.878947368421052</v>
      </c>
      <c r="M124" s="32" t="s">
        <v>20</v>
      </c>
    </row>
    <row r="125" spans="1:13">
      <c r="A125" s="30">
        <v>108</v>
      </c>
      <c r="B125" s="26" t="s">
        <v>250</v>
      </c>
      <c r="C125" s="27">
        <v>91.13</v>
      </c>
      <c r="D125" s="27">
        <f t="shared" si="8"/>
        <v>23.981578947368419</v>
      </c>
      <c r="E125" s="27">
        <v>6</v>
      </c>
      <c r="F125" s="27">
        <v>0</v>
      </c>
      <c r="G125" s="27">
        <f t="shared" si="9"/>
        <v>0</v>
      </c>
      <c r="H125" s="27">
        <v>0</v>
      </c>
      <c r="I125" s="27">
        <f t="shared" si="10"/>
        <v>0</v>
      </c>
      <c r="J125" s="27">
        <v>0</v>
      </c>
      <c r="K125" s="27">
        <v>1.6</v>
      </c>
      <c r="L125" s="27">
        <f t="shared" si="11"/>
        <v>28.381578947368418</v>
      </c>
      <c r="M125" s="32" t="s">
        <v>20</v>
      </c>
    </row>
  </sheetData>
  <sortState ref="A18:M125">
    <sortCondition descending="1" ref="L18:L125"/>
  </sortState>
  <mergeCells count="22">
    <mergeCell ref="M3:M4"/>
    <mergeCell ref="M16:M17"/>
    <mergeCell ref="A1:M2"/>
    <mergeCell ref="A14:M15"/>
    <mergeCell ref="J3:J4"/>
    <mergeCell ref="J16:J17"/>
    <mergeCell ref="K3:K4"/>
    <mergeCell ref="K16:K17"/>
    <mergeCell ref="L3:L4"/>
    <mergeCell ref="L16:L17"/>
    <mergeCell ref="A3:A4"/>
    <mergeCell ref="A16:A17"/>
    <mergeCell ref="B3:B4"/>
    <mergeCell ref="B16:B17"/>
    <mergeCell ref="E3:E4"/>
    <mergeCell ref="E16:E17"/>
    <mergeCell ref="C3:D3"/>
    <mergeCell ref="F3:G3"/>
    <mergeCell ref="H3:I3"/>
    <mergeCell ref="C16:D16"/>
    <mergeCell ref="F16:G16"/>
    <mergeCell ref="H16:I16"/>
  </mergeCells>
  <phoneticPr fontId="21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130"/>
  <sheetViews>
    <sheetView workbookViewId="0">
      <selection activeCell="O20" sqref="O20"/>
    </sheetView>
  </sheetViews>
  <sheetFormatPr defaultColWidth="9" defaultRowHeight="14.25"/>
  <cols>
    <col min="1" max="4" width="9" style="1"/>
    <col min="5" max="5" width="14.875" style="1" customWidth="1"/>
    <col min="6" max="6" width="9" style="1"/>
    <col min="7" max="8" width="12.5" style="1" customWidth="1"/>
    <col min="9" max="9" width="10.125" style="1" customWidth="1"/>
    <col min="10" max="10" width="12.5" style="1" customWidth="1"/>
    <col min="11" max="11" width="17.5" style="1" customWidth="1"/>
    <col min="12" max="16374" width="9" style="1"/>
  </cols>
  <sheetData>
    <row r="1" spans="1:11" s="1" customFormat="1" ht="18">
      <c r="B1" s="64" t="s">
        <v>251</v>
      </c>
      <c r="C1" s="64"/>
      <c r="D1" s="64"/>
      <c r="E1" s="64"/>
      <c r="F1" s="64"/>
      <c r="G1" s="64"/>
      <c r="H1" s="64"/>
      <c r="I1" s="64"/>
      <c r="J1" s="64"/>
      <c r="K1" s="64"/>
    </row>
    <row r="2" spans="1:11" s="1" customFormat="1">
      <c r="A2" s="66" t="s">
        <v>252</v>
      </c>
      <c r="B2" s="66" t="s">
        <v>23</v>
      </c>
      <c r="C2" s="65" t="s">
        <v>253</v>
      </c>
      <c r="D2" s="65" t="s">
        <v>254</v>
      </c>
      <c r="E2" s="65" t="s">
        <v>255</v>
      </c>
      <c r="F2" s="65"/>
      <c r="G2" s="65"/>
      <c r="H2" s="65"/>
      <c r="I2" s="65" t="s">
        <v>256</v>
      </c>
      <c r="J2" s="65" t="s">
        <v>9</v>
      </c>
    </row>
    <row r="3" spans="1:11" s="1" customFormat="1">
      <c r="A3" s="66"/>
      <c r="B3" s="66"/>
      <c r="C3" s="65"/>
      <c r="D3" s="65"/>
      <c r="E3" s="7" t="s">
        <v>257</v>
      </c>
      <c r="F3" s="7" t="s">
        <v>258</v>
      </c>
      <c r="G3" s="7" t="s">
        <v>259</v>
      </c>
      <c r="H3" s="6" t="s">
        <v>134</v>
      </c>
      <c r="I3" s="65"/>
      <c r="J3" s="65"/>
    </row>
    <row r="4" spans="1:11" s="1" customFormat="1">
      <c r="A4" s="8">
        <v>1</v>
      </c>
      <c r="B4" s="8" t="s">
        <v>260</v>
      </c>
      <c r="C4" s="8">
        <v>16</v>
      </c>
      <c r="D4" s="8">
        <v>20</v>
      </c>
      <c r="E4" s="8">
        <v>24</v>
      </c>
      <c r="F4" s="8">
        <v>23</v>
      </c>
      <c r="G4" s="8">
        <v>18</v>
      </c>
      <c r="H4" s="8">
        <v>65</v>
      </c>
      <c r="I4" s="8">
        <v>101</v>
      </c>
      <c r="J4" s="8" t="s">
        <v>261</v>
      </c>
    </row>
    <row r="5" spans="1:11" s="1" customFormat="1">
      <c r="A5" s="9">
        <v>2</v>
      </c>
      <c r="B5" s="9" t="s">
        <v>262</v>
      </c>
      <c r="C5" s="9">
        <v>24</v>
      </c>
      <c r="D5" s="9">
        <v>14</v>
      </c>
      <c r="E5" s="9">
        <v>4.2</v>
      </c>
      <c r="F5" s="9">
        <v>21.3</v>
      </c>
      <c r="G5" s="9">
        <v>0</v>
      </c>
      <c r="H5" s="9">
        <v>25.5</v>
      </c>
      <c r="I5" s="9">
        <v>63.5</v>
      </c>
      <c r="J5" s="9" t="s">
        <v>263</v>
      </c>
    </row>
    <row r="6" spans="1:11" s="1" customFormat="1">
      <c r="A6" s="8">
        <v>3</v>
      </c>
      <c r="B6" s="8" t="s">
        <v>264</v>
      </c>
      <c r="C6" s="8">
        <v>5</v>
      </c>
      <c r="D6" s="8">
        <v>13</v>
      </c>
      <c r="E6" s="8">
        <v>0</v>
      </c>
      <c r="F6" s="8">
        <v>8.8000000000000007</v>
      </c>
      <c r="G6" s="8">
        <v>24</v>
      </c>
      <c r="H6" s="8">
        <v>32.799999999999997</v>
      </c>
      <c r="I6" s="8">
        <v>50.8</v>
      </c>
      <c r="J6" s="8" t="s">
        <v>265</v>
      </c>
    </row>
    <row r="7" spans="1:11" s="1" customFormat="1">
      <c r="A7" s="8">
        <v>4</v>
      </c>
      <c r="B7" s="8" t="s">
        <v>266</v>
      </c>
      <c r="C7" s="8">
        <v>0</v>
      </c>
      <c r="D7" s="8">
        <v>19</v>
      </c>
      <c r="E7" s="8">
        <v>9</v>
      </c>
      <c r="F7" s="8">
        <v>6.3</v>
      </c>
      <c r="G7" s="8">
        <v>8</v>
      </c>
      <c r="H7" s="8">
        <v>23.3</v>
      </c>
      <c r="I7" s="8">
        <v>42.3</v>
      </c>
      <c r="J7" s="8" t="s">
        <v>265</v>
      </c>
    </row>
    <row r="8" spans="1:11" s="1" customFormat="1">
      <c r="A8" s="10"/>
      <c r="B8" s="11"/>
      <c r="C8" s="12"/>
      <c r="D8" s="12"/>
      <c r="E8" s="13"/>
      <c r="F8" s="12"/>
      <c r="G8" s="13"/>
      <c r="H8" s="12"/>
      <c r="I8" s="12"/>
      <c r="J8" s="13"/>
    </row>
    <row r="9" spans="1:11" s="1" customFormat="1">
      <c r="A9" s="10"/>
      <c r="B9" s="14"/>
      <c r="C9" s="12"/>
      <c r="D9" s="12"/>
      <c r="E9" s="13"/>
      <c r="F9" s="12"/>
      <c r="G9" s="13"/>
      <c r="H9" s="12"/>
      <c r="I9" s="12"/>
      <c r="J9" s="13"/>
    </row>
    <row r="10" spans="1:11" s="1" customFormat="1">
      <c r="A10" s="10"/>
      <c r="B10" s="11"/>
      <c r="C10" s="12"/>
      <c r="D10" s="12"/>
      <c r="E10" s="13"/>
      <c r="F10" s="12"/>
      <c r="G10" s="13"/>
      <c r="H10" s="12"/>
      <c r="I10" s="12"/>
      <c r="J10" s="13"/>
    </row>
    <row r="11" spans="1:11" s="1" customFormat="1" ht="18">
      <c r="B11" s="64" t="s">
        <v>267</v>
      </c>
      <c r="C11" s="64"/>
      <c r="D11" s="64"/>
      <c r="E11" s="64"/>
      <c r="F11" s="64"/>
      <c r="G11" s="64"/>
      <c r="H11" s="64"/>
      <c r="I11" s="64"/>
      <c r="J11" s="64"/>
      <c r="K11" s="64"/>
    </row>
    <row r="12" spans="1:11" s="1" customFormat="1">
      <c r="A12" s="66" t="s">
        <v>252</v>
      </c>
      <c r="B12" s="66" t="s">
        <v>23</v>
      </c>
      <c r="C12" s="67" t="s">
        <v>268</v>
      </c>
      <c r="D12" s="68" t="s">
        <v>269</v>
      </c>
      <c r="E12" s="68" t="s">
        <v>270</v>
      </c>
      <c r="F12" s="65" t="s">
        <v>255</v>
      </c>
      <c r="G12" s="65"/>
      <c r="H12" s="65"/>
      <c r="I12" s="65"/>
      <c r="J12" s="65" t="s">
        <v>256</v>
      </c>
      <c r="K12" s="65" t="s">
        <v>9</v>
      </c>
    </row>
    <row r="13" spans="1:11" s="1" customFormat="1">
      <c r="A13" s="66"/>
      <c r="B13" s="66"/>
      <c r="C13" s="66"/>
      <c r="D13" s="65"/>
      <c r="E13" s="65"/>
      <c r="F13" s="6" t="s">
        <v>271</v>
      </c>
      <c r="G13" s="6" t="s">
        <v>258</v>
      </c>
      <c r="H13" s="6" t="s">
        <v>272</v>
      </c>
      <c r="I13" s="6" t="s">
        <v>134</v>
      </c>
      <c r="J13" s="65"/>
      <c r="K13" s="65"/>
    </row>
    <row r="14" spans="1:11" s="1" customFormat="1">
      <c r="A14" s="8" t="s">
        <v>273</v>
      </c>
      <c r="B14" s="8" t="s">
        <v>274</v>
      </c>
      <c r="C14" s="8"/>
      <c r="D14" s="8"/>
      <c r="E14" s="8"/>
      <c r="F14" s="8"/>
      <c r="G14" s="8"/>
      <c r="H14" s="8"/>
      <c r="I14" s="8"/>
      <c r="J14" s="8"/>
      <c r="K14" s="8" t="s">
        <v>261</v>
      </c>
    </row>
    <row r="15" spans="1:11" s="1" customFormat="1">
      <c r="A15" s="8" t="s">
        <v>273</v>
      </c>
      <c r="B15" s="8" t="s">
        <v>275</v>
      </c>
      <c r="C15" s="8"/>
      <c r="D15" s="8"/>
      <c r="E15" s="8"/>
      <c r="F15" s="8"/>
      <c r="G15" s="8"/>
      <c r="H15" s="8"/>
      <c r="I15" s="8"/>
      <c r="J15" s="8"/>
      <c r="K15" s="8" t="s">
        <v>261</v>
      </c>
    </row>
    <row r="16" spans="1:11" s="1" customFormat="1">
      <c r="A16" s="8">
        <v>1</v>
      </c>
      <c r="B16" s="8" t="s">
        <v>276</v>
      </c>
      <c r="C16" s="15">
        <v>25</v>
      </c>
      <c r="D16" s="15">
        <v>13</v>
      </c>
      <c r="E16" s="15">
        <v>15</v>
      </c>
      <c r="F16" s="15">
        <v>20</v>
      </c>
      <c r="G16" s="15">
        <v>8</v>
      </c>
      <c r="H16" s="15">
        <v>15</v>
      </c>
      <c r="I16" s="15">
        <v>30</v>
      </c>
      <c r="J16" s="15">
        <v>83</v>
      </c>
      <c r="K16" s="8" t="s">
        <v>261</v>
      </c>
    </row>
    <row r="17" spans="1:11" s="1" customFormat="1">
      <c r="A17" s="8">
        <v>2</v>
      </c>
      <c r="B17" s="8" t="s">
        <v>277</v>
      </c>
      <c r="C17" s="15">
        <v>25</v>
      </c>
      <c r="D17" s="15">
        <v>10</v>
      </c>
      <c r="E17" s="15">
        <v>20</v>
      </c>
      <c r="F17" s="15">
        <v>0</v>
      </c>
      <c r="G17" s="15">
        <v>0.3</v>
      </c>
      <c r="H17" s="15">
        <v>25</v>
      </c>
      <c r="I17" s="15">
        <v>25.3</v>
      </c>
      <c r="J17" s="15">
        <v>80.3</v>
      </c>
      <c r="K17" s="8" t="s">
        <v>261</v>
      </c>
    </row>
    <row r="18" spans="1:11" s="2" customFormat="1">
      <c r="A18" s="16">
        <v>3</v>
      </c>
      <c r="B18" s="16" t="s">
        <v>278</v>
      </c>
      <c r="C18" s="17">
        <v>20</v>
      </c>
      <c r="D18" s="17">
        <v>20</v>
      </c>
      <c r="E18" s="17">
        <v>14</v>
      </c>
      <c r="F18" s="17">
        <v>1</v>
      </c>
      <c r="G18" s="17">
        <v>10</v>
      </c>
      <c r="H18" s="17">
        <v>0</v>
      </c>
      <c r="I18" s="17">
        <v>11</v>
      </c>
      <c r="J18" s="17">
        <v>65</v>
      </c>
      <c r="K18" s="16" t="s">
        <v>261</v>
      </c>
    </row>
    <row r="19" spans="1:11" s="2" customFormat="1">
      <c r="A19" s="8">
        <v>4</v>
      </c>
      <c r="B19" s="16" t="s">
        <v>279</v>
      </c>
      <c r="C19" s="17">
        <v>25</v>
      </c>
      <c r="D19" s="17">
        <v>20</v>
      </c>
      <c r="E19" s="17">
        <v>17</v>
      </c>
      <c r="F19" s="17">
        <v>0</v>
      </c>
      <c r="G19" s="17">
        <v>0</v>
      </c>
      <c r="H19" s="17">
        <v>0</v>
      </c>
      <c r="I19" s="17">
        <v>0</v>
      </c>
      <c r="J19" s="17">
        <v>62</v>
      </c>
      <c r="K19" s="16" t="s">
        <v>261</v>
      </c>
    </row>
    <row r="20" spans="1:11" s="2" customFormat="1">
      <c r="A20" s="8">
        <v>5</v>
      </c>
      <c r="B20" s="16" t="s">
        <v>280</v>
      </c>
      <c r="C20" s="17">
        <v>25</v>
      </c>
      <c r="D20" s="17">
        <v>7</v>
      </c>
      <c r="E20" s="17">
        <v>18</v>
      </c>
      <c r="F20" s="17">
        <v>1</v>
      </c>
      <c r="G20" s="17">
        <v>0</v>
      </c>
      <c r="H20" s="17">
        <v>10</v>
      </c>
      <c r="I20" s="17">
        <v>11</v>
      </c>
      <c r="J20" s="17">
        <v>61</v>
      </c>
      <c r="K20" s="16" t="s">
        <v>261</v>
      </c>
    </row>
    <row r="21" spans="1:11" s="2" customFormat="1">
      <c r="A21" s="16">
        <v>6</v>
      </c>
      <c r="B21" s="16" t="s">
        <v>281</v>
      </c>
      <c r="C21" s="17">
        <v>30</v>
      </c>
      <c r="D21" s="17">
        <v>0</v>
      </c>
      <c r="E21" s="17">
        <v>16</v>
      </c>
      <c r="F21" s="17">
        <v>0</v>
      </c>
      <c r="G21" s="17">
        <v>3</v>
      </c>
      <c r="H21" s="17">
        <v>8</v>
      </c>
      <c r="I21" s="17">
        <v>11</v>
      </c>
      <c r="J21" s="17">
        <v>57</v>
      </c>
      <c r="K21" s="16" t="s">
        <v>261</v>
      </c>
    </row>
    <row r="22" spans="1:11" s="2" customFormat="1">
      <c r="A22" s="8">
        <v>7</v>
      </c>
      <c r="B22" s="16" t="s">
        <v>282</v>
      </c>
      <c r="C22" s="17">
        <v>20</v>
      </c>
      <c r="D22" s="17">
        <v>8</v>
      </c>
      <c r="E22" s="17">
        <v>16</v>
      </c>
      <c r="F22" s="17">
        <v>0</v>
      </c>
      <c r="G22" s="17">
        <v>4</v>
      </c>
      <c r="H22" s="17">
        <v>8</v>
      </c>
      <c r="I22" s="17">
        <v>12</v>
      </c>
      <c r="J22" s="17">
        <v>56</v>
      </c>
      <c r="K22" s="16" t="s">
        <v>261</v>
      </c>
    </row>
    <row r="23" spans="1:11" s="2" customFormat="1">
      <c r="A23" s="8">
        <v>8</v>
      </c>
      <c r="B23" s="16" t="s">
        <v>283</v>
      </c>
      <c r="C23" s="17">
        <v>25</v>
      </c>
      <c r="D23" s="17">
        <v>3</v>
      </c>
      <c r="E23" s="17">
        <v>20</v>
      </c>
      <c r="F23" s="17">
        <v>0</v>
      </c>
      <c r="G23" s="17">
        <v>0</v>
      </c>
      <c r="H23" s="17">
        <v>8</v>
      </c>
      <c r="I23" s="17">
        <v>8</v>
      </c>
      <c r="J23" s="17">
        <v>56</v>
      </c>
      <c r="K23" s="16" t="s">
        <v>261</v>
      </c>
    </row>
    <row r="24" spans="1:11" s="2" customFormat="1">
      <c r="A24" s="16">
        <v>9</v>
      </c>
      <c r="B24" s="16" t="s">
        <v>284</v>
      </c>
      <c r="C24" s="17">
        <v>25</v>
      </c>
      <c r="D24" s="17">
        <v>0</v>
      </c>
      <c r="E24" s="17">
        <v>20</v>
      </c>
      <c r="F24" s="17">
        <v>0</v>
      </c>
      <c r="G24" s="17">
        <v>0</v>
      </c>
      <c r="H24" s="17">
        <v>10</v>
      </c>
      <c r="I24" s="17">
        <v>10</v>
      </c>
      <c r="J24" s="17">
        <v>55</v>
      </c>
      <c r="K24" s="16" t="s">
        <v>261</v>
      </c>
    </row>
    <row r="25" spans="1:11" s="2" customFormat="1">
      <c r="A25" s="8">
        <v>10</v>
      </c>
      <c r="B25" s="16" t="s">
        <v>285</v>
      </c>
      <c r="C25" s="17">
        <v>20</v>
      </c>
      <c r="D25" s="17">
        <v>15</v>
      </c>
      <c r="E25" s="17">
        <v>20</v>
      </c>
      <c r="F25" s="17">
        <v>0</v>
      </c>
      <c r="G25" s="17">
        <v>0</v>
      </c>
      <c r="H25" s="17">
        <v>0</v>
      </c>
      <c r="I25" s="17">
        <v>0</v>
      </c>
      <c r="J25" s="17">
        <v>55</v>
      </c>
      <c r="K25" s="16" t="s">
        <v>261</v>
      </c>
    </row>
    <row r="26" spans="1:11" s="2" customFormat="1">
      <c r="A26" s="8">
        <v>11</v>
      </c>
      <c r="B26" s="16" t="s">
        <v>286</v>
      </c>
      <c r="C26" s="17">
        <v>20</v>
      </c>
      <c r="D26" s="17">
        <v>2</v>
      </c>
      <c r="E26" s="17">
        <v>19</v>
      </c>
      <c r="F26" s="17">
        <v>0</v>
      </c>
      <c r="G26" s="17">
        <v>7.5</v>
      </c>
      <c r="H26" s="17">
        <v>4</v>
      </c>
      <c r="I26" s="17">
        <v>11.5</v>
      </c>
      <c r="J26" s="17">
        <v>52.5</v>
      </c>
      <c r="K26" s="16" t="s">
        <v>261</v>
      </c>
    </row>
    <row r="27" spans="1:11" s="2" customFormat="1">
      <c r="A27" s="16">
        <v>12</v>
      </c>
      <c r="B27" s="16" t="s">
        <v>287</v>
      </c>
      <c r="C27" s="17">
        <v>20</v>
      </c>
      <c r="D27" s="17">
        <v>20</v>
      </c>
      <c r="E27" s="17">
        <v>10</v>
      </c>
      <c r="F27" s="17">
        <v>2</v>
      </c>
      <c r="G27" s="17">
        <v>0</v>
      </c>
      <c r="H27" s="17">
        <v>0</v>
      </c>
      <c r="I27" s="17">
        <v>2</v>
      </c>
      <c r="J27" s="17">
        <v>52</v>
      </c>
      <c r="K27" s="16" t="s">
        <v>261</v>
      </c>
    </row>
    <row r="28" spans="1:11" s="2" customFormat="1">
      <c r="A28" s="8">
        <v>13</v>
      </c>
      <c r="B28" s="16" t="s">
        <v>288</v>
      </c>
      <c r="C28" s="17">
        <v>20</v>
      </c>
      <c r="D28" s="17">
        <v>2</v>
      </c>
      <c r="E28" s="17">
        <v>20</v>
      </c>
      <c r="F28" s="17">
        <v>0</v>
      </c>
      <c r="G28" s="17">
        <v>0</v>
      </c>
      <c r="H28" s="17">
        <v>10</v>
      </c>
      <c r="I28" s="17">
        <v>10</v>
      </c>
      <c r="J28" s="17">
        <v>52</v>
      </c>
      <c r="K28" s="16" t="s">
        <v>261</v>
      </c>
    </row>
    <row r="29" spans="1:11" s="1" customFormat="1">
      <c r="A29" s="8">
        <v>14</v>
      </c>
      <c r="B29" s="8" t="s">
        <v>289</v>
      </c>
      <c r="C29" s="15">
        <v>25</v>
      </c>
      <c r="D29" s="15">
        <v>0</v>
      </c>
      <c r="E29" s="15">
        <v>18</v>
      </c>
      <c r="F29" s="15">
        <v>0</v>
      </c>
      <c r="G29" s="15">
        <v>0</v>
      </c>
      <c r="H29" s="15">
        <v>8</v>
      </c>
      <c r="I29" s="15">
        <v>8</v>
      </c>
      <c r="J29" s="15">
        <v>51</v>
      </c>
      <c r="K29" s="8" t="s">
        <v>261</v>
      </c>
    </row>
    <row r="30" spans="1:11" s="1" customFormat="1">
      <c r="A30" s="16">
        <v>15</v>
      </c>
      <c r="B30" s="8" t="s">
        <v>290</v>
      </c>
      <c r="C30" s="15">
        <v>25</v>
      </c>
      <c r="D30" s="15">
        <v>0</v>
      </c>
      <c r="E30" s="15">
        <v>20</v>
      </c>
      <c r="F30" s="15">
        <v>1</v>
      </c>
      <c r="G30" s="15">
        <v>0</v>
      </c>
      <c r="H30" s="15">
        <v>4</v>
      </c>
      <c r="I30" s="15">
        <v>5</v>
      </c>
      <c r="J30" s="15">
        <v>50</v>
      </c>
      <c r="K30" s="8" t="s">
        <v>261</v>
      </c>
    </row>
    <row r="31" spans="1:11" s="1" customFormat="1">
      <c r="A31" s="8">
        <v>16</v>
      </c>
      <c r="B31" s="8" t="s">
        <v>291</v>
      </c>
      <c r="C31" s="15">
        <v>20</v>
      </c>
      <c r="D31" s="15">
        <v>10</v>
      </c>
      <c r="E31" s="15">
        <v>20</v>
      </c>
      <c r="F31" s="15">
        <v>0</v>
      </c>
      <c r="G31" s="15">
        <v>0</v>
      </c>
      <c r="H31" s="15">
        <v>0</v>
      </c>
      <c r="I31" s="15">
        <v>0</v>
      </c>
      <c r="J31" s="15">
        <v>50</v>
      </c>
      <c r="K31" s="8" t="s">
        <v>261</v>
      </c>
    </row>
    <row r="32" spans="1:11" s="1" customFormat="1">
      <c r="A32" s="8">
        <v>17</v>
      </c>
      <c r="B32" s="8" t="s">
        <v>292</v>
      </c>
      <c r="C32" s="15">
        <v>20</v>
      </c>
      <c r="D32" s="15">
        <v>15</v>
      </c>
      <c r="E32" s="15">
        <v>14</v>
      </c>
      <c r="F32" s="15">
        <v>0</v>
      </c>
      <c r="G32" s="15">
        <v>0</v>
      </c>
      <c r="H32" s="15">
        <v>0</v>
      </c>
      <c r="I32" s="15">
        <v>0</v>
      </c>
      <c r="J32" s="15">
        <v>49</v>
      </c>
      <c r="K32" s="8" t="s">
        <v>261</v>
      </c>
    </row>
    <row r="33" spans="1:11" s="1" customFormat="1">
      <c r="A33" s="16">
        <v>18</v>
      </c>
      <c r="B33" s="8" t="s">
        <v>293</v>
      </c>
      <c r="C33" s="15">
        <v>20</v>
      </c>
      <c r="D33" s="15">
        <v>8</v>
      </c>
      <c r="E33" s="15">
        <v>20</v>
      </c>
      <c r="F33" s="15">
        <v>0</v>
      </c>
      <c r="G33" s="15">
        <v>0</v>
      </c>
      <c r="H33" s="15">
        <v>0</v>
      </c>
      <c r="I33" s="15">
        <v>0</v>
      </c>
      <c r="J33" s="15">
        <v>48</v>
      </c>
      <c r="K33" s="8" t="s">
        <v>261</v>
      </c>
    </row>
    <row r="34" spans="1:11" s="1" customFormat="1">
      <c r="A34" s="8">
        <v>19</v>
      </c>
      <c r="B34" s="8" t="s">
        <v>294</v>
      </c>
      <c r="C34" s="15">
        <v>25</v>
      </c>
      <c r="D34" s="15">
        <v>2</v>
      </c>
      <c r="E34" s="15">
        <v>11</v>
      </c>
      <c r="F34" s="15">
        <v>0</v>
      </c>
      <c r="G34" s="15">
        <v>1.1000000000000001</v>
      </c>
      <c r="H34" s="15">
        <v>8</v>
      </c>
      <c r="I34" s="15">
        <v>9.1</v>
      </c>
      <c r="J34" s="15">
        <v>47.1</v>
      </c>
      <c r="K34" s="8" t="s">
        <v>261</v>
      </c>
    </row>
    <row r="35" spans="1:11" s="1" customFormat="1">
      <c r="A35" s="8">
        <v>20</v>
      </c>
      <c r="B35" s="8" t="s">
        <v>295</v>
      </c>
      <c r="C35" s="15">
        <v>20</v>
      </c>
      <c r="D35" s="15">
        <v>20</v>
      </c>
      <c r="E35" s="15">
        <v>6</v>
      </c>
      <c r="F35" s="15">
        <v>0</v>
      </c>
      <c r="G35" s="15">
        <v>0</v>
      </c>
      <c r="H35" s="15">
        <v>0</v>
      </c>
      <c r="I35" s="15">
        <v>0</v>
      </c>
      <c r="J35" s="15">
        <v>46</v>
      </c>
      <c r="K35" s="8" t="s">
        <v>261</v>
      </c>
    </row>
    <row r="36" spans="1:11" s="1" customFormat="1">
      <c r="A36" s="16">
        <v>21</v>
      </c>
      <c r="B36" s="8" t="s">
        <v>296</v>
      </c>
      <c r="C36" s="15">
        <v>25</v>
      </c>
      <c r="D36" s="15">
        <v>3</v>
      </c>
      <c r="E36" s="15">
        <v>3</v>
      </c>
      <c r="F36" s="15">
        <v>0</v>
      </c>
      <c r="G36" s="15">
        <v>4.0999999999999996</v>
      </c>
      <c r="H36" s="15">
        <v>10</v>
      </c>
      <c r="I36" s="15">
        <v>14.1</v>
      </c>
      <c r="J36" s="15">
        <v>45.1</v>
      </c>
      <c r="K36" s="8" t="s">
        <v>261</v>
      </c>
    </row>
    <row r="37" spans="1:11" s="1" customFormat="1">
      <c r="A37" s="8">
        <v>22</v>
      </c>
      <c r="B37" s="8" t="s">
        <v>297</v>
      </c>
      <c r="C37" s="15">
        <v>20</v>
      </c>
      <c r="D37" s="15">
        <v>5</v>
      </c>
      <c r="E37" s="15">
        <v>20</v>
      </c>
      <c r="F37" s="15">
        <v>0</v>
      </c>
      <c r="G37" s="15">
        <v>0</v>
      </c>
      <c r="H37" s="15">
        <v>0</v>
      </c>
      <c r="I37" s="15">
        <v>0</v>
      </c>
      <c r="J37" s="15">
        <v>45</v>
      </c>
      <c r="K37" s="8" t="s">
        <v>261</v>
      </c>
    </row>
    <row r="38" spans="1:11" s="1" customFormat="1">
      <c r="A38" s="8">
        <v>23</v>
      </c>
      <c r="B38" s="8" t="s">
        <v>298</v>
      </c>
      <c r="C38" s="15">
        <v>20</v>
      </c>
      <c r="D38" s="15">
        <v>3</v>
      </c>
      <c r="E38" s="15">
        <v>20</v>
      </c>
      <c r="F38" s="15">
        <v>0</v>
      </c>
      <c r="G38" s="15">
        <v>0</v>
      </c>
      <c r="H38" s="15">
        <v>0</v>
      </c>
      <c r="I38" s="15">
        <v>0</v>
      </c>
      <c r="J38" s="15">
        <v>43</v>
      </c>
      <c r="K38" s="8" t="s">
        <v>261</v>
      </c>
    </row>
    <row r="39" spans="1:11" s="1" customFormat="1">
      <c r="A39" s="18">
        <v>24</v>
      </c>
      <c r="B39" s="9" t="s">
        <v>299</v>
      </c>
      <c r="C39" s="19">
        <v>20</v>
      </c>
      <c r="D39" s="19">
        <v>0</v>
      </c>
      <c r="E39" s="19">
        <v>20</v>
      </c>
      <c r="F39" s="19">
        <v>0.2</v>
      </c>
      <c r="G39" s="19">
        <v>0</v>
      </c>
      <c r="H39" s="19">
        <v>0</v>
      </c>
      <c r="I39" s="19">
        <v>0.2</v>
      </c>
      <c r="J39" s="19">
        <v>40.200000000000003</v>
      </c>
      <c r="K39" s="9" t="s">
        <v>263</v>
      </c>
    </row>
    <row r="40" spans="1:11" s="3" customFormat="1">
      <c r="A40" s="9">
        <v>25</v>
      </c>
      <c r="B40" s="9" t="s">
        <v>300</v>
      </c>
      <c r="C40" s="19">
        <v>25</v>
      </c>
      <c r="D40" s="19">
        <v>8</v>
      </c>
      <c r="E40" s="19">
        <v>7</v>
      </c>
      <c r="F40" s="19">
        <v>0.2</v>
      </c>
      <c r="G40" s="19">
        <v>0</v>
      </c>
      <c r="H40" s="19">
        <v>0</v>
      </c>
      <c r="I40" s="19">
        <v>0.2</v>
      </c>
      <c r="J40" s="19">
        <v>40.200000000000003</v>
      </c>
      <c r="K40" s="9" t="s">
        <v>263</v>
      </c>
    </row>
    <row r="41" spans="1:11" s="4" customFormat="1">
      <c r="A41" s="9">
        <v>26</v>
      </c>
      <c r="B41" s="9" t="s">
        <v>301</v>
      </c>
      <c r="C41" s="19">
        <v>20</v>
      </c>
      <c r="D41" s="19">
        <v>0</v>
      </c>
      <c r="E41" s="19">
        <v>20</v>
      </c>
      <c r="F41" s="19">
        <v>0</v>
      </c>
      <c r="G41" s="19">
        <v>0</v>
      </c>
      <c r="H41" s="19">
        <v>0</v>
      </c>
      <c r="I41" s="19">
        <v>0</v>
      </c>
      <c r="J41" s="19">
        <v>40</v>
      </c>
      <c r="K41" s="9" t="s">
        <v>263</v>
      </c>
    </row>
    <row r="42" spans="1:11" s="1" customFormat="1">
      <c r="A42" s="18">
        <v>27</v>
      </c>
      <c r="B42" s="9" t="s">
        <v>302</v>
      </c>
      <c r="C42" s="19">
        <v>20</v>
      </c>
      <c r="D42" s="19">
        <v>0</v>
      </c>
      <c r="E42" s="19">
        <v>20</v>
      </c>
      <c r="F42" s="19">
        <v>0</v>
      </c>
      <c r="G42" s="19">
        <v>0</v>
      </c>
      <c r="H42" s="19">
        <v>0</v>
      </c>
      <c r="I42" s="19">
        <v>0</v>
      </c>
      <c r="J42" s="19">
        <v>40</v>
      </c>
      <c r="K42" s="9" t="s">
        <v>263</v>
      </c>
    </row>
    <row r="43" spans="1:11" s="1" customFormat="1">
      <c r="A43" s="9">
        <v>28</v>
      </c>
      <c r="B43" s="9" t="s">
        <v>303</v>
      </c>
      <c r="C43" s="19">
        <v>20</v>
      </c>
      <c r="D43" s="19">
        <v>2</v>
      </c>
      <c r="E43" s="19">
        <v>17.5</v>
      </c>
      <c r="F43" s="19">
        <v>0</v>
      </c>
      <c r="G43" s="19">
        <v>0</v>
      </c>
      <c r="H43" s="19">
        <v>0</v>
      </c>
      <c r="I43" s="19">
        <v>0</v>
      </c>
      <c r="J43" s="19">
        <v>39.5</v>
      </c>
      <c r="K43" s="9" t="s">
        <v>263</v>
      </c>
    </row>
    <row r="44" spans="1:11" s="1" customFormat="1">
      <c r="A44" s="9">
        <v>29</v>
      </c>
      <c r="B44" s="9" t="s">
        <v>304</v>
      </c>
      <c r="C44" s="19">
        <v>25</v>
      </c>
      <c r="D44" s="19">
        <v>0</v>
      </c>
      <c r="E44" s="19">
        <v>9</v>
      </c>
      <c r="F44" s="19">
        <v>0</v>
      </c>
      <c r="G44" s="19">
        <v>0</v>
      </c>
      <c r="H44" s="19">
        <v>4.3</v>
      </c>
      <c r="I44" s="19">
        <v>4.3</v>
      </c>
      <c r="J44" s="19">
        <v>38.299999999999997</v>
      </c>
      <c r="K44" s="9" t="s">
        <v>263</v>
      </c>
    </row>
    <row r="45" spans="1:11" s="1" customFormat="1">
      <c r="A45" s="18">
        <v>30</v>
      </c>
      <c r="B45" s="9" t="s">
        <v>305</v>
      </c>
      <c r="C45" s="19">
        <v>20</v>
      </c>
      <c r="D45" s="19">
        <v>0</v>
      </c>
      <c r="E45" s="19">
        <v>18</v>
      </c>
      <c r="F45" s="19">
        <v>0</v>
      </c>
      <c r="G45" s="19">
        <v>0</v>
      </c>
      <c r="H45" s="19">
        <v>0</v>
      </c>
      <c r="I45" s="19">
        <v>0</v>
      </c>
      <c r="J45" s="19">
        <v>38</v>
      </c>
      <c r="K45" s="9" t="s">
        <v>263</v>
      </c>
    </row>
    <row r="46" spans="1:11" s="1" customFormat="1">
      <c r="A46" s="9">
        <v>31</v>
      </c>
      <c r="B46" s="9" t="s">
        <v>306</v>
      </c>
      <c r="C46" s="19">
        <v>20</v>
      </c>
      <c r="D46" s="19">
        <v>0</v>
      </c>
      <c r="E46" s="19">
        <v>16</v>
      </c>
      <c r="F46" s="19">
        <v>0</v>
      </c>
      <c r="G46" s="19">
        <v>0</v>
      </c>
      <c r="H46" s="19">
        <v>0</v>
      </c>
      <c r="I46" s="19">
        <v>0</v>
      </c>
      <c r="J46" s="19">
        <v>36</v>
      </c>
      <c r="K46" s="9" t="s">
        <v>263</v>
      </c>
    </row>
    <row r="47" spans="1:11" s="1" customFormat="1">
      <c r="A47" s="9">
        <v>32</v>
      </c>
      <c r="B47" s="9" t="s">
        <v>307</v>
      </c>
      <c r="C47" s="19">
        <v>25</v>
      </c>
      <c r="D47" s="19">
        <v>10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35</v>
      </c>
      <c r="K47" s="9" t="s">
        <v>263</v>
      </c>
    </row>
    <row r="48" spans="1:11" s="1" customFormat="1">
      <c r="A48" s="18">
        <v>33</v>
      </c>
      <c r="B48" s="9" t="s">
        <v>308</v>
      </c>
      <c r="C48" s="19">
        <v>25</v>
      </c>
      <c r="D48" s="19">
        <v>3</v>
      </c>
      <c r="E48" s="19">
        <v>7</v>
      </c>
      <c r="F48" s="19">
        <v>0</v>
      </c>
      <c r="G48" s="19">
        <v>0</v>
      </c>
      <c r="H48" s="19">
        <v>0</v>
      </c>
      <c r="I48" s="19">
        <v>0</v>
      </c>
      <c r="J48" s="19">
        <v>35</v>
      </c>
      <c r="K48" s="9" t="s">
        <v>263</v>
      </c>
    </row>
    <row r="49" spans="1:11" s="1" customFormat="1">
      <c r="A49" s="9">
        <v>34</v>
      </c>
      <c r="B49" s="9" t="s">
        <v>309</v>
      </c>
      <c r="C49" s="19">
        <v>25</v>
      </c>
      <c r="D49" s="19">
        <v>5</v>
      </c>
      <c r="E49" s="19">
        <v>0</v>
      </c>
      <c r="F49" s="19">
        <v>0</v>
      </c>
      <c r="G49" s="19">
        <v>0</v>
      </c>
      <c r="H49" s="19">
        <v>4</v>
      </c>
      <c r="I49" s="19">
        <v>4</v>
      </c>
      <c r="J49" s="19">
        <v>34</v>
      </c>
      <c r="K49" s="9" t="s">
        <v>263</v>
      </c>
    </row>
    <row r="50" spans="1:11" s="1" customFormat="1">
      <c r="A50" s="9">
        <v>35</v>
      </c>
      <c r="B50" s="9" t="s">
        <v>310</v>
      </c>
      <c r="C50" s="19">
        <v>20</v>
      </c>
      <c r="D50" s="19">
        <v>5</v>
      </c>
      <c r="E50" s="19">
        <v>8</v>
      </c>
      <c r="F50" s="19">
        <v>0</v>
      </c>
      <c r="G50" s="19">
        <v>0</v>
      </c>
      <c r="H50" s="19">
        <v>0</v>
      </c>
      <c r="I50" s="19">
        <v>0</v>
      </c>
      <c r="J50" s="19">
        <v>33</v>
      </c>
      <c r="K50" s="9" t="s">
        <v>263</v>
      </c>
    </row>
    <row r="51" spans="1:11" s="1" customFormat="1">
      <c r="A51" s="18">
        <v>36</v>
      </c>
      <c r="B51" s="9" t="s">
        <v>311</v>
      </c>
      <c r="C51" s="19">
        <v>25</v>
      </c>
      <c r="D51" s="19">
        <v>0</v>
      </c>
      <c r="E51" s="19">
        <v>3</v>
      </c>
      <c r="F51" s="19">
        <v>0</v>
      </c>
      <c r="G51" s="19">
        <v>0</v>
      </c>
      <c r="H51" s="19">
        <v>4</v>
      </c>
      <c r="I51" s="19">
        <v>4</v>
      </c>
      <c r="J51" s="19">
        <v>32</v>
      </c>
      <c r="K51" s="9" t="s">
        <v>263</v>
      </c>
    </row>
    <row r="52" spans="1:11" s="1" customFormat="1">
      <c r="A52" s="9">
        <v>37</v>
      </c>
      <c r="B52" s="9" t="s">
        <v>312</v>
      </c>
      <c r="C52" s="19">
        <v>15</v>
      </c>
      <c r="D52" s="19">
        <v>0</v>
      </c>
      <c r="E52" s="19">
        <v>17</v>
      </c>
      <c r="F52" s="19">
        <v>0</v>
      </c>
      <c r="G52" s="19">
        <v>0</v>
      </c>
      <c r="H52" s="19">
        <v>0</v>
      </c>
      <c r="I52" s="19">
        <v>0</v>
      </c>
      <c r="J52" s="19">
        <v>32</v>
      </c>
      <c r="K52" s="9" t="s">
        <v>263</v>
      </c>
    </row>
    <row r="53" spans="1:11" s="1" customFormat="1">
      <c r="A53" s="9">
        <v>38</v>
      </c>
      <c r="B53" s="9" t="s">
        <v>313</v>
      </c>
      <c r="C53" s="19">
        <v>25</v>
      </c>
      <c r="D53" s="19">
        <v>0</v>
      </c>
      <c r="E53" s="19">
        <v>7</v>
      </c>
      <c r="F53" s="19">
        <v>0</v>
      </c>
      <c r="G53" s="19">
        <v>0</v>
      </c>
      <c r="H53" s="19">
        <v>0</v>
      </c>
      <c r="I53" s="19">
        <v>0</v>
      </c>
      <c r="J53" s="19">
        <v>32</v>
      </c>
      <c r="K53" s="9" t="s">
        <v>263</v>
      </c>
    </row>
    <row r="54" spans="1:11" s="1" customFormat="1">
      <c r="A54" s="18">
        <v>39</v>
      </c>
      <c r="B54" s="9" t="s">
        <v>314</v>
      </c>
      <c r="C54" s="19">
        <v>25</v>
      </c>
      <c r="D54" s="19">
        <v>0</v>
      </c>
      <c r="E54" s="19">
        <v>6</v>
      </c>
      <c r="F54" s="19">
        <v>0</v>
      </c>
      <c r="G54" s="19">
        <v>0</v>
      </c>
      <c r="H54" s="19">
        <v>0</v>
      </c>
      <c r="I54" s="19">
        <v>0</v>
      </c>
      <c r="J54" s="19">
        <v>31</v>
      </c>
      <c r="K54" s="9" t="s">
        <v>263</v>
      </c>
    </row>
    <row r="55" spans="1:11" s="1" customFormat="1">
      <c r="A55" s="9">
        <v>40</v>
      </c>
      <c r="B55" s="9" t="s">
        <v>315</v>
      </c>
      <c r="C55" s="19">
        <v>20</v>
      </c>
      <c r="D55" s="19">
        <v>0</v>
      </c>
      <c r="E55" s="19">
        <v>11</v>
      </c>
      <c r="F55" s="19">
        <v>0</v>
      </c>
      <c r="G55" s="19">
        <v>0</v>
      </c>
      <c r="H55" s="19">
        <v>0</v>
      </c>
      <c r="I55" s="19">
        <v>0</v>
      </c>
      <c r="J55" s="19">
        <v>31</v>
      </c>
      <c r="K55" s="9" t="s">
        <v>263</v>
      </c>
    </row>
    <row r="56" spans="1:11" s="1" customFormat="1">
      <c r="A56" s="9">
        <v>41</v>
      </c>
      <c r="B56" s="9" t="s">
        <v>316</v>
      </c>
      <c r="C56" s="19">
        <v>30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30</v>
      </c>
      <c r="K56" s="9" t="s">
        <v>263</v>
      </c>
    </row>
    <row r="57" spans="1:11" s="1" customFormat="1">
      <c r="A57" s="18">
        <v>42</v>
      </c>
      <c r="B57" s="9" t="s">
        <v>317</v>
      </c>
      <c r="C57" s="19">
        <v>30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30</v>
      </c>
      <c r="K57" s="9" t="s">
        <v>263</v>
      </c>
    </row>
    <row r="58" spans="1:11" s="1" customFormat="1">
      <c r="A58" s="9">
        <v>43</v>
      </c>
      <c r="B58" s="9" t="s">
        <v>318</v>
      </c>
      <c r="C58" s="19">
        <v>20</v>
      </c>
      <c r="D58" s="19">
        <v>6</v>
      </c>
      <c r="E58" s="19">
        <v>4</v>
      </c>
      <c r="F58" s="19">
        <v>0</v>
      </c>
      <c r="G58" s="19">
        <v>0</v>
      </c>
      <c r="H58" s="19">
        <v>0</v>
      </c>
      <c r="I58" s="19">
        <v>0</v>
      </c>
      <c r="J58" s="19">
        <v>30</v>
      </c>
      <c r="K58" s="9" t="s">
        <v>263</v>
      </c>
    </row>
    <row r="59" spans="1:11" s="1" customFormat="1">
      <c r="A59" s="9">
        <v>44</v>
      </c>
      <c r="B59" s="9" t="s">
        <v>319</v>
      </c>
      <c r="C59" s="19">
        <v>20</v>
      </c>
      <c r="D59" s="19">
        <v>0</v>
      </c>
      <c r="E59" s="19">
        <v>10</v>
      </c>
      <c r="F59" s="19">
        <v>0</v>
      </c>
      <c r="G59" s="19">
        <v>0</v>
      </c>
      <c r="H59" s="19">
        <v>0</v>
      </c>
      <c r="I59" s="19">
        <v>0</v>
      </c>
      <c r="J59" s="19">
        <v>30</v>
      </c>
      <c r="K59" s="9" t="s">
        <v>263</v>
      </c>
    </row>
    <row r="60" spans="1:11" s="1" customFormat="1">
      <c r="A60" s="18">
        <v>45</v>
      </c>
      <c r="B60" s="9" t="s">
        <v>320</v>
      </c>
      <c r="C60" s="19">
        <v>25</v>
      </c>
      <c r="D60" s="19">
        <v>0</v>
      </c>
      <c r="E60" s="19">
        <v>4</v>
      </c>
      <c r="F60" s="19">
        <v>0</v>
      </c>
      <c r="G60" s="19">
        <v>0</v>
      </c>
      <c r="H60" s="19">
        <v>0</v>
      </c>
      <c r="I60" s="19">
        <v>0</v>
      </c>
      <c r="J60" s="19">
        <v>29</v>
      </c>
      <c r="K60" s="9" t="s">
        <v>263</v>
      </c>
    </row>
    <row r="61" spans="1:11" s="5" customFormat="1">
      <c r="A61" s="9">
        <v>46</v>
      </c>
      <c r="B61" s="9" t="s">
        <v>321</v>
      </c>
      <c r="C61" s="19">
        <v>0</v>
      </c>
      <c r="D61" s="19">
        <v>7</v>
      </c>
      <c r="E61" s="19">
        <v>4</v>
      </c>
      <c r="F61" s="19">
        <v>3.1</v>
      </c>
      <c r="G61" s="19">
        <v>0</v>
      </c>
      <c r="H61" s="19">
        <v>14</v>
      </c>
      <c r="I61" s="19">
        <v>17.100000000000001</v>
      </c>
      <c r="J61" s="19">
        <v>28.1</v>
      </c>
      <c r="K61" s="9" t="s">
        <v>263</v>
      </c>
    </row>
    <row r="62" spans="1:11" s="1" customFormat="1">
      <c r="A62" s="9">
        <v>47</v>
      </c>
      <c r="B62" s="9" t="s">
        <v>322</v>
      </c>
      <c r="C62" s="19">
        <v>25</v>
      </c>
      <c r="D62" s="19">
        <v>0</v>
      </c>
      <c r="E62" s="19">
        <v>3</v>
      </c>
      <c r="F62" s="19">
        <v>0</v>
      </c>
      <c r="G62" s="19">
        <v>0</v>
      </c>
      <c r="H62" s="19">
        <v>0</v>
      </c>
      <c r="I62" s="19">
        <v>0</v>
      </c>
      <c r="J62" s="19">
        <v>28</v>
      </c>
      <c r="K62" s="9" t="s">
        <v>263</v>
      </c>
    </row>
    <row r="63" spans="1:11" s="1" customFormat="1">
      <c r="A63" s="18">
        <v>48</v>
      </c>
      <c r="B63" s="9" t="s">
        <v>323</v>
      </c>
      <c r="C63" s="19">
        <v>25</v>
      </c>
      <c r="D63" s="19">
        <v>0</v>
      </c>
      <c r="E63" s="19">
        <v>3</v>
      </c>
      <c r="F63" s="19">
        <v>0</v>
      </c>
      <c r="G63" s="19">
        <v>0</v>
      </c>
      <c r="H63" s="19">
        <v>0</v>
      </c>
      <c r="I63" s="19">
        <v>0</v>
      </c>
      <c r="J63" s="19">
        <v>28</v>
      </c>
      <c r="K63" s="9" t="s">
        <v>263</v>
      </c>
    </row>
    <row r="64" spans="1:11" s="1" customFormat="1">
      <c r="A64" s="9">
        <v>49</v>
      </c>
      <c r="B64" s="9" t="s">
        <v>324</v>
      </c>
      <c r="C64" s="19">
        <v>25</v>
      </c>
      <c r="D64" s="19">
        <v>0</v>
      </c>
      <c r="E64" s="19">
        <v>3</v>
      </c>
      <c r="F64" s="19">
        <v>0</v>
      </c>
      <c r="G64" s="19">
        <v>0</v>
      </c>
      <c r="H64" s="19">
        <v>0</v>
      </c>
      <c r="I64" s="19">
        <v>0</v>
      </c>
      <c r="J64" s="19">
        <v>28</v>
      </c>
      <c r="K64" s="9" t="s">
        <v>263</v>
      </c>
    </row>
    <row r="65" spans="1:11" s="1" customFormat="1">
      <c r="A65" s="9">
        <v>50</v>
      </c>
      <c r="B65" s="9" t="s">
        <v>325</v>
      </c>
      <c r="C65" s="19">
        <v>25</v>
      </c>
      <c r="D65" s="19">
        <v>0</v>
      </c>
      <c r="E65" s="19">
        <v>3</v>
      </c>
      <c r="F65" s="19">
        <v>0</v>
      </c>
      <c r="G65" s="19">
        <v>0</v>
      </c>
      <c r="H65" s="19">
        <v>0</v>
      </c>
      <c r="I65" s="19">
        <v>0</v>
      </c>
      <c r="J65" s="19">
        <v>28</v>
      </c>
      <c r="K65" s="9" t="s">
        <v>263</v>
      </c>
    </row>
    <row r="66" spans="1:11" s="1" customFormat="1">
      <c r="A66" s="18">
        <v>51</v>
      </c>
      <c r="B66" s="9" t="s">
        <v>326</v>
      </c>
      <c r="C66" s="19">
        <v>25</v>
      </c>
      <c r="D66" s="19">
        <v>0</v>
      </c>
      <c r="E66" s="19">
        <v>3</v>
      </c>
      <c r="F66" s="19">
        <v>0</v>
      </c>
      <c r="G66" s="19">
        <v>0</v>
      </c>
      <c r="H66" s="19">
        <v>0</v>
      </c>
      <c r="I66" s="19">
        <v>0</v>
      </c>
      <c r="J66" s="19">
        <v>28</v>
      </c>
      <c r="K66" s="9" t="s">
        <v>263</v>
      </c>
    </row>
    <row r="67" spans="1:11" s="1" customFormat="1">
      <c r="A67" s="9">
        <v>52</v>
      </c>
      <c r="B67" s="9" t="s">
        <v>327</v>
      </c>
      <c r="C67" s="19">
        <v>25</v>
      </c>
      <c r="D67" s="19">
        <v>0</v>
      </c>
      <c r="E67" s="19">
        <v>3</v>
      </c>
      <c r="F67" s="19">
        <v>0</v>
      </c>
      <c r="G67" s="19">
        <v>0</v>
      </c>
      <c r="H67" s="19">
        <v>0</v>
      </c>
      <c r="I67" s="19">
        <v>0</v>
      </c>
      <c r="J67" s="19">
        <v>28</v>
      </c>
      <c r="K67" s="9" t="s">
        <v>263</v>
      </c>
    </row>
    <row r="68" spans="1:11" s="1" customFormat="1">
      <c r="A68" s="9">
        <v>53</v>
      </c>
      <c r="B68" s="9" t="s">
        <v>328</v>
      </c>
      <c r="C68" s="19">
        <v>20</v>
      </c>
      <c r="D68" s="19">
        <v>0</v>
      </c>
      <c r="E68" s="19">
        <v>8</v>
      </c>
      <c r="F68" s="19">
        <v>0</v>
      </c>
      <c r="G68" s="19">
        <v>0</v>
      </c>
      <c r="H68" s="19">
        <v>0</v>
      </c>
      <c r="I68" s="19">
        <v>0</v>
      </c>
      <c r="J68" s="19">
        <v>28</v>
      </c>
      <c r="K68" s="9" t="s">
        <v>263</v>
      </c>
    </row>
    <row r="69" spans="1:11" s="1" customFormat="1">
      <c r="A69" s="18">
        <v>54</v>
      </c>
      <c r="B69" s="9" t="s">
        <v>329</v>
      </c>
      <c r="C69" s="19">
        <v>25</v>
      </c>
      <c r="D69" s="19">
        <v>0</v>
      </c>
      <c r="E69" s="19">
        <v>3</v>
      </c>
      <c r="F69" s="19">
        <v>0</v>
      </c>
      <c r="G69" s="19">
        <v>0</v>
      </c>
      <c r="H69" s="19">
        <v>0</v>
      </c>
      <c r="I69" s="19">
        <v>0</v>
      </c>
      <c r="J69" s="19">
        <v>28</v>
      </c>
      <c r="K69" s="9" t="s">
        <v>263</v>
      </c>
    </row>
    <row r="70" spans="1:11" s="1" customFormat="1">
      <c r="A70" s="9">
        <v>55</v>
      </c>
      <c r="B70" s="9" t="s">
        <v>330</v>
      </c>
      <c r="C70" s="19">
        <v>20</v>
      </c>
      <c r="D70" s="19">
        <v>0</v>
      </c>
      <c r="E70" s="19">
        <v>8</v>
      </c>
      <c r="F70" s="19">
        <v>0</v>
      </c>
      <c r="G70" s="19">
        <v>0</v>
      </c>
      <c r="H70" s="19">
        <v>0</v>
      </c>
      <c r="I70" s="19">
        <v>0</v>
      </c>
      <c r="J70" s="19">
        <v>28</v>
      </c>
      <c r="K70" s="9" t="s">
        <v>263</v>
      </c>
    </row>
    <row r="71" spans="1:11" s="1" customFormat="1">
      <c r="A71" s="9">
        <v>56</v>
      </c>
      <c r="B71" s="9" t="s">
        <v>331</v>
      </c>
      <c r="C71" s="19">
        <v>20</v>
      </c>
      <c r="D71" s="19">
        <v>0</v>
      </c>
      <c r="E71" s="19">
        <v>8</v>
      </c>
      <c r="F71" s="19">
        <v>0</v>
      </c>
      <c r="G71" s="19">
        <v>0</v>
      </c>
      <c r="H71" s="19">
        <v>0</v>
      </c>
      <c r="I71" s="19">
        <v>0</v>
      </c>
      <c r="J71" s="19">
        <v>28</v>
      </c>
      <c r="K71" s="9" t="s">
        <v>263</v>
      </c>
    </row>
    <row r="72" spans="1:11" s="1" customFormat="1">
      <c r="A72" s="18">
        <v>57</v>
      </c>
      <c r="B72" s="9" t="s">
        <v>332</v>
      </c>
      <c r="C72" s="19">
        <v>10</v>
      </c>
      <c r="D72" s="19">
        <v>6</v>
      </c>
      <c r="E72" s="19">
        <v>11</v>
      </c>
      <c r="F72" s="19">
        <v>0</v>
      </c>
      <c r="G72" s="19">
        <v>0</v>
      </c>
      <c r="H72" s="19">
        <v>0</v>
      </c>
      <c r="I72" s="19">
        <v>0</v>
      </c>
      <c r="J72" s="19">
        <v>27</v>
      </c>
      <c r="K72" s="9" t="s">
        <v>263</v>
      </c>
    </row>
    <row r="73" spans="1:11" s="5" customFormat="1">
      <c r="A73" s="9">
        <v>58</v>
      </c>
      <c r="B73" s="9" t="s">
        <v>333</v>
      </c>
      <c r="C73" s="19">
        <v>20</v>
      </c>
      <c r="D73" s="19">
        <v>2</v>
      </c>
      <c r="E73" s="19">
        <v>4</v>
      </c>
      <c r="F73" s="19">
        <v>0</v>
      </c>
      <c r="G73" s="19">
        <v>0</v>
      </c>
      <c r="H73" s="19">
        <v>0</v>
      </c>
      <c r="I73" s="19">
        <v>0</v>
      </c>
      <c r="J73" s="19">
        <v>26</v>
      </c>
      <c r="K73" s="9" t="s">
        <v>263</v>
      </c>
    </row>
    <row r="74" spans="1:11" s="1" customFormat="1">
      <c r="A74" s="8">
        <v>59</v>
      </c>
      <c r="B74" s="8" t="s">
        <v>334</v>
      </c>
      <c r="C74" s="15">
        <v>20</v>
      </c>
      <c r="D74" s="15">
        <v>0</v>
      </c>
      <c r="E74" s="15">
        <v>6</v>
      </c>
      <c r="F74" s="15">
        <v>0</v>
      </c>
      <c r="G74" s="15">
        <v>0</v>
      </c>
      <c r="H74" s="15">
        <v>0</v>
      </c>
      <c r="I74" s="15">
        <v>0</v>
      </c>
      <c r="J74" s="15">
        <v>26</v>
      </c>
      <c r="K74" s="8" t="s">
        <v>265</v>
      </c>
    </row>
    <row r="75" spans="1:11" s="5" customFormat="1">
      <c r="A75" s="16">
        <v>60</v>
      </c>
      <c r="B75" s="8" t="s">
        <v>335</v>
      </c>
      <c r="C75" s="15">
        <v>20</v>
      </c>
      <c r="D75" s="15">
        <v>0</v>
      </c>
      <c r="E75" s="15">
        <v>6</v>
      </c>
      <c r="F75" s="15">
        <v>0</v>
      </c>
      <c r="G75" s="15">
        <v>0</v>
      </c>
      <c r="H75" s="15">
        <v>0</v>
      </c>
      <c r="I75" s="15">
        <v>0</v>
      </c>
      <c r="J75" s="15">
        <v>26</v>
      </c>
      <c r="K75" s="8" t="s">
        <v>265</v>
      </c>
    </row>
    <row r="76" spans="1:11" s="5" customFormat="1">
      <c r="A76" s="8">
        <v>61</v>
      </c>
      <c r="B76" s="8" t="s">
        <v>336</v>
      </c>
      <c r="C76" s="15">
        <v>20</v>
      </c>
      <c r="D76" s="15">
        <v>0</v>
      </c>
      <c r="E76" s="15">
        <v>5</v>
      </c>
      <c r="F76" s="15">
        <v>0</v>
      </c>
      <c r="G76" s="15">
        <v>0</v>
      </c>
      <c r="H76" s="15">
        <v>0</v>
      </c>
      <c r="I76" s="15">
        <v>0</v>
      </c>
      <c r="J76" s="15">
        <v>25</v>
      </c>
      <c r="K76" s="8" t="s">
        <v>265</v>
      </c>
    </row>
    <row r="77" spans="1:11" s="5" customFormat="1">
      <c r="A77" s="8">
        <v>62</v>
      </c>
      <c r="B77" s="8" t="s">
        <v>337</v>
      </c>
      <c r="C77" s="15">
        <v>25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25</v>
      </c>
      <c r="K77" s="8" t="s">
        <v>265</v>
      </c>
    </row>
    <row r="78" spans="1:11" s="1" customFormat="1">
      <c r="A78" s="16">
        <v>63</v>
      </c>
      <c r="B78" s="8" t="s">
        <v>338</v>
      </c>
      <c r="C78" s="15">
        <v>25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25</v>
      </c>
      <c r="K78" s="8" t="s">
        <v>265</v>
      </c>
    </row>
    <row r="79" spans="1:11" s="1" customFormat="1">
      <c r="A79" s="8">
        <v>64</v>
      </c>
      <c r="B79" s="8" t="s">
        <v>339</v>
      </c>
      <c r="C79" s="15">
        <v>25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25</v>
      </c>
      <c r="K79" s="8" t="s">
        <v>265</v>
      </c>
    </row>
    <row r="80" spans="1:11" s="1" customFormat="1">
      <c r="A80" s="8">
        <v>65</v>
      </c>
      <c r="B80" s="8" t="s">
        <v>340</v>
      </c>
      <c r="C80" s="15">
        <v>25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25</v>
      </c>
      <c r="K80" s="8" t="s">
        <v>265</v>
      </c>
    </row>
    <row r="81" spans="1:11" s="1" customFormat="1">
      <c r="A81" s="16">
        <v>66</v>
      </c>
      <c r="B81" s="8" t="s">
        <v>341</v>
      </c>
      <c r="C81" s="15">
        <v>25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25</v>
      </c>
      <c r="K81" s="8" t="s">
        <v>265</v>
      </c>
    </row>
    <row r="82" spans="1:11" s="1" customFormat="1">
      <c r="A82" s="8">
        <v>67</v>
      </c>
      <c r="B82" s="8" t="s">
        <v>342</v>
      </c>
      <c r="C82" s="15">
        <v>25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25</v>
      </c>
      <c r="K82" s="8" t="s">
        <v>265</v>
      </c>
    </row>
    <row r="83" spans="1:11" s="1" customFormat="1">
      <c r="A83" s="8">
        <v>68</v>
      </c>
      <c r="B83" s="8" t="s">
        <v>343</v>
      </c>
      <c r="C83" s="15">
        <v>25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25</v>
      </c>
      <c r="K83" s="8" t="s">
        <v>265</v>
      </c>
    </row>
    <row r="84" spans="1:11" s="1" customFormat="1">
      <c r="A84" s="16">
        <v>69</v>
      </c>
      <c r="B84" s="8" t="s">
        <v>344</v>
      </c>
      <c r="C84" s="15">
        <v>25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25</v>
      </c>
      <c r="K84" s="8" t="s">
        <v>265</v>
      </c>
    </row>
    <row r="85" spans="1:11" s="1" customFormat="1">
      <c r="A85" s="8">
        <v>70</v>
      </c>
      <c r="B85" s="8" t="s">
        <v>345</v>
      </c>
      <c r="C85" s="15">
        <v>25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25</v>
      </c>
      <c r="K85" s="8" t="s">
        <v>265</v>
      </c>
    </row>
    <row r="86" spans="1:11" s="1" customFormat="1">
      <c r="A86" s="8">
        <v>71</v>
      </c>
      <c r="B86" s="8" t="s">
        <v>346</v>
      </c>
      <c r="C86" s="15">
        <v>20</v>
      </c>
      <c r="D86" s="15">
        <v>0</v>
      </c>
      <c r="E86" s="15">
        <v>5</v>
      </c>
      <c r="F86" s="15">
        <v>0</v>
      </c>
      <c r="G86" s="15">
        <v>0</v>
      </c>
      <c r="H86" s="15">
        <v>0</v>
      </c>
      <c r="I86" s="15">
        <v>0</v>
      </c>
      <c r="J86" s="15">
        <v>25</v>
      </c>
      <c r="K86" s="8" t="s">
        <v>265</v>
      </c>
    </row>
    <row r="87" spans="1:11" s="1" customFormat="1">
      <c r="A87" s="16">
        <v>72</v>
      </c>
      <c r="B87" s="8" t="s">
        <v>347</v>
      </c>
      <c r="C87" s="15">
        <v>25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25</v>
      </c>
      <c r="K87" s="8" t="s">
        <v>265</v>
      </c>
    </row>
    <row r="88" spans="1:11" s="1" customFormat="1">
      <c r="A88" s="8">
        <v>73</v>
      </c>
      <c r="B88" s="8" t="s">
        <v>348</v>
      </c>
      <c r="C88" s="15">
        <v>25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25</v>
      </c>
      <c r="K88" s="8" t="s">
        <v>265</v>
      </c>
    </row>
    <row r="89" spans="1:11" s="1" customFormat="1">
      <c r="A89" s="8">
        <v>74</v>
      </c>
      <c r="B89" s="8" t="s">
        <v>349</v>
      </c>
      <c r="C89" s="15">
        <v>25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25</v>
      </c>
      <c r="K89" s="8" t="s">
        <v>265</v>
      </c>
    </row>
    <row r="90" spans="1:11" s="1" customFormat="1">
      <c r="A90" s="16">
        <v>75</v>
      </c>
      <c r="B90" s="8" t="s">
        <v>350</v>
      </c>
      <c r="C90" s="15">
        <v>25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25</v>
      </c>
      <c r="K90" s="8" t="s">
        <v>265</v>
      </c>
    </row>
    <row r="91" spans="1:11" s="1" customFormat="1">
      <c r="A91" s="8">
        <v>76</v>
      </c>
      <c r="B91" s="8" t="s">
        <v>351</v>
      </c>
      <c r="C91" s="15">
        <v>25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25</v>
      </c>
      <c r="K91" s="8" t="s">
        <v>265</v>
      </c>
    </row>
    <row r="92" spans="1:11" s="1" customFormat="1">
      <c r="A92" s="8">
        <v>77</v>
      </c>
      <c r="B92" s="8" t="s">
        <v>352</v>
      </c>
      <c r="C92" s="15">
        <v>25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25</v>
      </c>
      <c r="K92" s="8" t="s">
        <v>265</v>
      </c>
    </row>
    <row r="93" spans="1:11" s="1" customFormat="1">
      <c r="A93" s="16">
        <v>78</v>
      </c>
      <c r="B93" s="8" t="s">
        <v>353</v>
      </c>
      <c r="C93" s="15">
        <v>25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25</v>
      </c>
      <c r="K93" s="8" t="s">
        <v>265</v>
      </c>
    </row>
    <row r="94" spans="1:11" s="1" customFormat="1">
      <c r="A94" s="8">
        <v>79</v>
      </c>
      <c r="B94" s="8" t="s">
        <v>354</v>
      </c>
      <c r="C94" s="15">
        <v>25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25</v>
      </c>
      <c r="K94" s="8" t="s">
        <v>265</v>
      </c>
    </row>
    <row r="95" spans="1:11" s="1" customFormat="1">
      <c r="A95" s="8">
        <v>80</v>
      </c>
      <c r="B95" s="8" t="s">
        <v>355</v>
      </c>
      <c r="C95" s="15">
        <v>25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25</v>
      </c>
      <c r="K95" s="8" t="s">
        <v>265</v>
      </c>
    </row>
    <row r="96" spans="1:11" s="1" customFormat="1">
      <c r="A96" s="16">
        <v>81</v>
      </c>
      <c r="B96" s="8" t="s">
        <v>356</v>
      </c>
      <c r="C96" s="15">
        <v>25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25</v>
      </c>
      <c r="K96" s="8" t="s">
        <v>265</v>
      </c>
    </row>
    <row r="97" spans="1:11" s="1" customFormat="1">
      <c r="A97" s="8">
        <v>82</v>
      </c>
      <c r="B97" s="8" t="s">
        <v>357</v>
      </c>
      <c r="C97" s="15">
        <v>20</v>
      </c>
      <c r="D97" s="15">
        <v>2</v>
      </c>
      <c r="E97" s="15">
        <v>3</v>
      </c>
      <c r="F97" s="15">
        <v>0</v>
      </c>
      <c r="G97" s="15">
        <v>0</v>
      </c>
      <c r="H97" s="15">
        <v>0</v>
      </c>
      <c r="I97" s="15">
        <v>0</v>
      </c>
      <c r="J97" s="15">
        <v>25</v>
      </c>
      <c r="K97" s="8" t="s">
        <v>265</v>
      </c>
    </row>
    <row r="98" spans="1:11" s="1" customFormat="1">
      <c r="A98" s="8">
        <v>83</v>
      </c>
      <c r="B98" s="8" t="s">
        <v>358</v>
      </c>
      <c r="C98" s="15">
        <v>15</v>
      </c>
      <c r="D98" s="15">
        <v>0</v>
      </c>
      <c r="E98" s="15">
        <v>9</v>
      </c>
      <c r="F98" s="15">
        <v>0</v>
      </c>
      <c r="G98" s="15">
        <v>0</v>
      </c>
      <c r="H98" s="15">
        <v>0</v>
      </c>
      <c r="I98" s="15">
        <v>0</v>
      </c>
      <c r="J98" s="15">
        <v>24</v>
      </c>
      <c r="K98" s="8" t="s">
        <v>265</v>
      </c>
    </row>
    <row r="99" spans="1:11" s="1" customFormat="1">
      <c r="A99" s="16">
        <v>84</v>
      </c>
      <c r="B99" s="8" t="s">
        <v>359</v>
      </c>
      <c r="C99" s="15">
        <v>20</v>
      </c>
      <c r="D99" s="15">
        <v>0</v>
      </c>
      <c r="E99" s="15">
        <v>3</v>
      </c>
      <c r="F99" s="15">
        <v>0</v>
      </c>
      <c r="G99" s="15">
        <v>0</v>
      </c>
      <c r="H99" s="15">
        <v>0</v>
      </c>
      <c r="I99" s="15">
        <v>0</v>
      </c>
      <c r="J99" s="15">
        <v>23</v>
      </c>
      <c r="K99" s="8" t="s">
        <v>265</v>
      </c>
    </row>
    <row r="100" spans="1:11" s="1" customFormat="1">
      <c r="A100" s="8">
        <v>85</v>
      </c>
      <c r="B100" s="8" t="s">
        <v>360</v>
      </c>
      <c r="C100" s="15">
        <v>10</v>
      </c>
      <c r="D100" s="15">
        <v>0</v>
      </c>
      <c r="E100" s="15">
        <v>10</v>
      </c>
      <c r="F100" s="15">
        <v>0</v>
      </c>
      <c r="G100" s="15">
        <v>0</v>
      </c>
      <c r="H100" s="15">
        <v>0</v>
      </c>
      <c r="I100" s="15">
        <v>0</v>
      </c>
      <c r="J100" s="15">
        <v>20</v>
      </c>
      <c r="K100" s="8" t="s">
        <v>265</v>
      </c>
    </row>
    <row r="101" spans="1:11" s="1" customFormat="1">
      <c r="A101" s="8">
        <v>86</v>
      </c>
      <c r="B101" s="8" t="s">
        <v>361</v>
      </c>
      <c r="C101" s="15">
        <v>20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20</v>
      </c>
      <c r="K101" s="8" t="s">
        <v>265</v>
      </c>
    </row>
    <row r="102" spans="1:11" s="1" customFormat="1">
      <c r="A102" s="16">
        <v>87</v>
      </c>
      <c r="B102" s="8" t="s">
        <v>362</v>
      </c>
      <c r="C102" s="15">
        <v>20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20</v>
      </c>
      <c r="K102" s="8" t="s">
        <v>265</v>
      </c>
    </row>
    <row r="103" spans="1:11" s="1" customFormat="1">
      <c r="A103" s="8">
        <v>88</v>
      </c>
      <c r="B103" s="8" t="s">
        <v>363</v>
      </c>
      <c r="C103" s="15">
        <v>20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20</v>
      </c>
      <c r="K103" s="8" t="s">
        <v>265</v>
      </c>
    </row>
    <row r="104" spans="1:11" s="1" customFormat="1">
      <c r="A104" s="8">
        <v>89</v>
      </c>
      <c r="B104" s="8" t="s">
        <v>364</v>
      </c>
      <c r="C104" s="15">
        <v>20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20</v>
      </c>
      <c r="K104" s="8" t="s">
        <v>265</v>
      </c>
    </row>
    <row r="105" spans="1:11" s="1" customFormat="1">
      <c r="A105" s="16">
        <v>90</v>
      </c>
      <c r="B105" s="8" t="s">
        <v>365</v>
      </c>
      <c r="C105" s="15">
        <v>20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20</v>
      </c>
      <c r="K105" s="8" t="s">
        <v>265</v>
      </c>
    </row>
    <row r="106" spans="1:11" s="1" customFormat="1">
      <c r="A106" s="8">
        <v>91</v>
      </c>
      <c r="B106" s="8" t="s">
        <v>366</v>
      </c>
      <c r="C106" s="15">
        <v>20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20</v>
      </c>
      <c r="K106" s="8" t="s">
        <v>265</v>
      </c>
    </row>
    <row r="107" spans="1:11" s="1" customFormat="1">
      <c r="A107" s="8">
        <v>92</v>
      </c>
      <c r="B107" s="8" t="s">
        <v>367</v>
      </c>
      <c r="C107" s="15">
        <v>20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20</v>
      </c>
      <c r="K107" s="8" t="s">
        <v>265</v>
      </c>
    </row>
    <row r="108" spans="1:11" s="1" customFormat="1">
      <c r="A108" s="16">
        <v>93</v>
      </c>
      <c r="B108" s="8" t="s">
        <v>368</v>
      </c>
      <c r="C108" s="15">
        <v>20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20</v>
      </c>
      <c r="K108" s="8" t="s">
        <v>265</v>
      </c>
    </row>
    <row r="109" spans="1:11" s="1" customFormat="1">
      <c r="A109" s="8">
        <v>94</v>
      </c>
      <c r="B109" s="8" t="s">
        <v>369</v>
      </c>
      <c r="C109" s="15">
        <v>20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20</v>
      </c>
      <c r="K109" s="8" t="s">
        <v>265</v>
      </c>
    </row>
    <row r="110" spans="1:11" s="1" customFormat="1">
      <c r="A110" s="8">
        <v>95</v>
      </c>
      <c r="B110" s="8" t="s">
        <v>370</v>
      </c>
      <c r="C110" s="15">
        <v>20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20</v>
      </c>
      <c r="K110" s="8" t="s">
        <v>265</v>
      </c>
    </row>
    <row r="111" spans="1:11" s="1" customFormat="1">
      <c r="A111" s="16">
        <v>96</v>
      </c>
      <c r="B111" s="8" t="s">
        <v>371</v>
      </c>
      <c r="C111" s="15">
        <v>20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20</v>
      </c>
      <c r="K111" s="8" t="s">
        <v>265</v>
      </c>
    </row>
    <row r="112" spans="1:11" s="1" customFormat="1">
      <c r="A112" s="8">
        <v>97</v>
      </c>
      <c r="B112" s="8" t="s">
        <v>372</v>
      </c>
      <c r="C112" s="15">
        <v>20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20</v>
      </c>
      <c r="K112" s="8" t="s">
        <v>265</v>
      </c>
    </row>
    <row r="113" spans="1:11" s="1" customFormat="1">
      <c r="A113" s="8">
        <v>98</v>
      </c>
      <c r="B113" s="8" t="s">
        <v>373</v>
      </c>
      <c r="C113" s="15">
        <v>20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20</v>
      </c>
      <c r="K113" s="8" t="s">
        <v>265</v>
      </c>
    </row>
    <row r="114" spans="1:11" s="1" customFormat="1">
      <c r="A114" s="16">
        <v>99</v>
      </c>
      <c r="B114" s="8" t="s">
        <v>374</v>
      </c>
      <c r="C114" s="15">
        <v>20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20</v>
      </c>
      <c r="K114" s="8" t="s">
        <v>265</v>
      </c>
    </row>
    <row r="115" spans="1:11" s="1" customFormat="1">
      <c r="A115" s="8">
        <v>100</v>
      </c>
      <c r="B115" s="8" t="s">
        <v>375</v>
      </c>
      <c r="C115" s="15">
        <v>20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20</v>
      </c>
      <c r="K115" s="8" t="s">
        <v>265</v>
      </c>
    </row>
    <row r="116" spans="1:11" s="1" customFormat="1">
      <c r="A116" s="8">
        <v>101</v>
      </c>
      <c r="B116" s="8" t="s">
        <v>376</v>
      </c>
      <c r="C116" s="15">
        <v>20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20</v>
      </c>
      <c r="K116" s="8" t="s">
        <v>265</v>
      </c>
    </row>
    <row r="117" spans="1:11" s="1" customFormat="1">
      <c r="A117" s="16">
        <v>102</v>
      </c>
      <c r="B117" s="8" t="s">
        <v>377</v>
      </c>
      <c r="C117" s="15">
        <v>20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20</v>
      </c>
      <c r="K117" s="8" t="s">
        <v>265</v>
      </c>
    </row>
    <row r="118" spans="1:11" s="1" customFormat="1">
      <c r="A118" s="8">
        <v>103</v>
      </c>
      <c r="B118" s="8" t="s">
        <v>378</v>
      </c>
      <c r="C118" s="15">
        <v>20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20</v>
      </c>
      <c r="K118" s="8" t="s">
        <v>265</v>
      </c>
    </row>
    <row r="119" spans="1:11" s="1" customFormat="1">
      <c r="A119" s="8">
        <v>104</v>
      </c>
      <c r="B119" s="8" t="s">
        <v>379</v>
      </c>
      <c r="C119" s="15">
        <v>20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20</v>
      </c>
      <c r="K119" s="8" t="s">
        <v>265</v>
      </c>
    </row>
    <row r="120" spans="1:11" s="1" customFormat="1">
      <c r="A120" s="16">
        <v>105</v>
      </c>
      <c r="B120" s="8" t="s">
        <v>380</v>
      </c>
      <c r="C120" s="15">
        <v>20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20</v>
      </c>
      <c r="K120" s="8" t="s">
        <v>265</v>
      </c>
    </row>
    <row r="121" spans="1:11" s="1" customFormat="1">
      <c r="A121" s="8">
        <v>106</v>
      </c>
      <c r="B121" s="8" t="s">
        <v>381</v>
      </c>
      <c r="C121" s="15">
        <v>15</v>
      </c>
      <c r="D121" s="15">
        <v>0</v>
      </c>
      <c r="E121" s="15">
        <v>4</v>
      </c>
      <c r="F121" s="15">
        <v>0</v>
      </c>
      <c r="G121" s="15">
        <v>0</v>
      </c>
      <c r="H121" s="15">
        <v>0</v>
      </c>
      <c r="I121" s="15">
        <v>0</v>
      </c>
      <c r="J121" s="15">
        <v>19</v>
      </c>
      <c r="K121" s="8" t="s">
        <v>265</v>
      </c>
    </row>
    <row r="122" spans="1:11" s="1" customFormat="1">
      <c r="A122" s="8">
        <v>107</v>
      </c>
      <c r="B122" s="8" t="s">
        <v>382</v>
      </c>
      <c r="C122" s="15">
        <v>10</v>
      </c>
      <c r="D122" s="15">
        <v>0</v>
      </c>
      <c r="E122" s="15">
        <v>8</v>
      </c>
      <c r="F122" s="15">
        <v>0</v>
      </c>
      <c r="G122" s="15">
        <v>0</v>
      </c>
      <c r="H122" s="15">
        <v>0</v>
      </c>
      <c r="I122" s="15">
        <v>0</v>
      </c>
      <c r="J122" s="15">
        <v>18</v>
      </c>
      <c r="K122" s="8" t="s">
        <v>265</v>
      </c>
    </row>
    <row r="123" spans="1:11" s="1" customFormat="1">
      <c r="A123" s="16">
        <v>108</v>
      </c>
      <c r="B123" s="8" t="s">
        <v>383</v>
      </c>
      <c r="C123" s="15">
        <v>0</v>
      </c>
      <c r="D123" s="15">
        <v>0</v>
      </c>
      <c r="E123" s="15">
        <v>12</v>
      </c>
      <c r="F123" s="15">
        <v>0</v>
      </c>
      <c r="G123" s="15">
        <v>0</v>
      </c>
      <c r="H123" s="15">
        <v>0</v>
      </c>
      <c r="I123" s="15">
        <v>0</v>
      </c>
      <c r="J123" s="15">
        <v>12</v>
      </c>
      <c r="K123" s="8" t="s">
        <v>265</v>
      </c>
    </row>
    <row r="124" spans="1:11" s="1" customFormat="1">
      <c r="A124" s="8">
        <v>109</v>
      </c>
      <c r="B124" s="8" t="s">
        <v>384</v>
      </c>
      <c r="C124" s="15">
        <v>10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10</v>
      </c>
      <c r="K124" s="8" t="s">
        <v>265</v>
      </c>
    </row>
    <row r="125" spans="1:11" s="1" customFormat="1">
      <c r="A125" s="8">
        <v>110</v>
      </c>
      <c r="B125" s="8" t="s">
        <v>385</v>
      </c>
      <c r="C125" s="15">
        <v>10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10</v>
      </c>
      <c r="K125" s="8" t="s">
        <v>265</v>
      </c>
    </row>
    <row r="126" spans="1:11" s="1" customFormat="1">
      <c r="A126" s="16">
        <v>111</v>
      </c>
      <c r="B126" s="8" t="s">
        <v>386</v>
      </c>
      <c r="C126" s="15">
        <v>10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10</v>
      </c>
      <c r="K126" s="8" t="s">
        <v>265</v>
      </c>
    </row>
    <row r="127" spans="1:11" s="1" customFormat="1">
      <c r="A127" s="8">
        <v>112</v>
      </c>
      <c r="B127" s="8" t="s">
        <v>387</v>
      </c>
      <c r="C127" s="15">
        <v>10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10</v>
      </c>
      <c r="K127" s="8" t="s">
        <v>265</v>
      </c>
    </row>
    <row r="128" spans="1:11" s="1" customFormat="1">
      <c r="A128" s="8">
        <v>113</v>
      </c>
      <c r="B128" s="8" t="s">
        <v>388</v>
      </c>
      <c r="C128" s="15">
        <v>0</v>
      </c>
      <c r="D128" s="15">
        <v>0</v>
      </c>
      <c r="E128" s="15">
        <v>6</v>
      </c>
      <c r="F128" s="15">
        <v>0</v>
      </c>
      <c r="G128" s="15">
        <v>0</v>
      </c>
      <c r="H128" s="15">
        <v>0</v>
      </c>
      <c r="I128" s="15">
        <v>0</v>
      </c>
      <c r="J128" s="15">
        <v>6</v>
      </c>
      <c r="K128" s="8" t="s">
        <v>265</v>
      </c>
    </row>
    <row r="129" spans="1:11" s="1" customFormat="1">
      <c r="A129" s="16">
        <v>114</v>
      </c>
      <c r="B129" s="8" t="s">
        <v>389</v>
      </c>
      <c r="C129" s="15">
        <v>0</v>
      </c>
      <c r="D129" s="15">
        <v>4</v>
      </c>
      <c r="E129" s="15">
        <v>2</v>
      </c>
      <c r="F129" s="15">
        <v>0</v>
      </c>
      <c r="G129" s="15">
        <v>0</v>
      </c>
      <c r="H129" s="15">
        <v>0</v>
      </c>
      <c r="I129" s="15">
        <v>0</v>
      </c>
      <c r="J129" s="15">
        <v>6</v>
      </c>
      <c r="K129" s="8" t="s">
        <v>265</v>
      </c>
    </row>
    <row r="130" spans="1:11" s="1" customFormat="1">
      <c r="A130" s="8">
        <v>115</v>
      </c>
      <c r="B130" s="8" t="s">
        <v>390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8" t="s">
        <v>265</v>
      </c>
    </row>
  </sheetData>
  <sortState ref="A16:K145">
    <sortCondition descending="1" ref="J16:J145"/>
  </sortState>
  <mergeCells count="17">
    <mergeCell ref="K12:K13"/>
    <mergeCell ref="B1:K1"/>
    <mergeCell ref="E2:H2"/>
    <mergeCell ref="B11:K11"/>
    <mergeCell ref="F12:I12"/>
    <mergeCell ref="A2:A3"/>
    <mergeCell ref="A12:A13"/>
    <mergeCell ref="B2:B3"/>
    <mergeCell ref="B12:B13"/>
    <mergeCell ref="C2:C3"/>
    <mergeCell ref="C12:C13"/>
    <mergeCell ref="D2:D3"/>
    <mergeCell ref="D12:D13"/>
    <mergeCell ref="E12:E13"/>
    <mergeCell ref="I2:I3"/>
    <mergeCell ref="J2:J3"/>
    <mergeCell ref="J12:J13"/>
  </mergeCells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21级研究生奖学金得分排名</vt:lpstr>
      <vt:lpstr>22级研究生奖学金得分排名</vt:lpstr>
      <vt:lpstr>23级研究生奖学金得分排名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远方</cp:lastModifiedBy>
  <dcterms:created xsi:type="dcterms:W3CDTF">2015-06-06T02:19:00Z</dcterms:created>
  <dcterms:modified xsi:type="dcterms:W3CDTF">2023-09-26T09:16:58Z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DDD04F2A2A32226B885F0A6565359180_43</vt:lpwstr>
  </property>
  <property fmtid="{D5CDD505-2E9C-101B-9397-08002B2CF9AE}" pid="3" name="KSOProductBuildVer">
    <vt:lpwstr>2052-12.1.0.15374</vt:lpwstr>
  </property>
</Properties>
</file>