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<sst xmlns="http://schemas.openxmlformats.org/spreadsheetml/2006/main" count="51" uniqueCount="45">
  <si>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2026届本科生毕业生综合测评奖学金名额测算</t>
  </si>
  <si>
    <t>院系</t>
  </si>
  <si>
    <t>测评总人数以综测系统人数为准</t>
  </si>
  <si>
    <t>普通班参评总人数</t>
  </si>
  <si>
    <t>一等（2%）</t>
  </si>
  <si>
    <t>一等四舍五入</t>
  </si>
  <si>
    <t>二等（6%）</t>
  </si>
  <si>
    <t>二等四舍五入</t>
  </si>
  <si>
    <t>三等（10%）</t>
  </si>
  <si>
    <t>三等四舍五入</t>
  </si>
  <si>
    <t>丁颖班参评总人数</t>
  </si>
  <si>
    <t>一等（5%）</t>
  </si>
  <si>
    <t>二等（10%）</t>
  </si>
  <si>
    <t>三等（15%）</t>
  </si>
  <si>
    <t>新农班人数</t>
  </si>
  <si>
    <t>一等（7%）</t>
  </si>
  <si>
    <t>二等（12%）</t>
  </si>
  <si>
    <t>三等（17%）</t>
  </si>
  <si>
    <t>一等获奖总名额</t>
  </si>
  <si>
    <t>二等获奖总名额</t>
  </si>
  <si>
    <t>三等获奖总名额</t>
  </si>
  <si>
    <t>单项奖获奖总名额</t>
  </si>
  <si>
    <t>农学院</t>
  </si>
  <si>
    <t>植物保护学院</t>
  </si>
  <si>
    <t>林学与风景园林学院</t>
  </si>
  <si>
    <t>园艺学院</t>
  </si>
  <si>
    <t>兽医学院</t>
  </si>
  <si>
    <t>动物科学学院</t>
  </si>
  <si>
    <t>资源环境学院</t>
  </si>
  <si>
    <t>海洋学院</t>
  </si>
  <si>
    <t>生命科学学院</t>
  </si>
  <si>
    <t>工程学院</t>
  </si>
  <si>
    <t>食品学院</t>
  </si>
  <si>
    <t>水利与土木工程学院</t>
  </si>
  <si>
    <t>数学与信息学院、软件学院</t>
  </si>
  <si>
    <t>人工智能与低空技术学院</t>
  </si>
  <si>
    <t>材料与化学工程学院</t>
  </si>
  <si>
    <t>生物质学院</t>
  </si>
  <si>
    <t>马克思主义学院</t>
  </si>
  <si>
    <t>经济管理学院</t>
  </si>
  <si>
    <t>公共管理学院</t>
  </si>
  <si>
    <t>人文与法学学院</t>
  </si>
  <si>
    <t>外国语学院</t>
  </si>
  <si>
    <t>艺术学院</t>
  </si>
  <si>
    <t>国际教育学院（广州都柏林国际生命科学与技术学院）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</si>
</sst>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FFFF"/>
      <name val="Microsoft YaHei"/>
      <charset val="134"/>
    </font>
    <font>
      <b/>
      <sz val="11"/>
      <color rgb="FF000000"/>
      <name val="等线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89999084444715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4"/>
      </left>
      <right style="thin">
        <color theme="4" tint="0.599993896298105"/>
      </right>
      <top style="thin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3" fillId="7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B25"/>
  <sheetViews>
    <sheetView tabSelected="1" topLeftCell="C1" workbookViewId="0">
      <selection activeCell="AC1" sqref="AC$1:AG$1048576"/>
    </sheetView>
  </sheetViews>
  <sheetFormatPr defaultColWidth="9" defaultRowHeight="13.5"/>
  <cols>
    <col min="2" max="2" width="25" customWidth="1"/>
    <col min="3" max="4" width="15.3666666666667" customWidth="1"/>
    <col min="6" max="6" width="9" style="1"/>
    <col min="8" max="8" width="9" style="1"/>
    <col min="10" max="10" width="9" style="2"/>
    <col min="13" max="13" width="9" style="2"/>
    <col min="15" max="15" width="9" style="1"/>
    <col min="17" max="17" width="9" style="2"/>
    <col min="18" max="24" width="9" hidden="1" customWidth="1"/>
  </cols>
  <sheetData>
    <row r="1" ht="30" customHeight="1" spans="2:28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28.5" spans="2:28">
      <c r="B2" s="4" t="s">
        <v>1</v>
      </c>
      <c r="C2" s="5" t="s">
        <v>2</v>
      </c>
      <c r="D2" s="6" t="s">
        <v>3</v>
      </c>
      <c r="E2" s="5" t="s">
        <v>4</v>
      </c>
      <c r="F2" s="7" t="s">
        <v>5</v>
      </c>
      <c r="G2" s="5" t="s">
        <v>6</v>
      </c>
      <c r="H2" s="7" t="s">
        <v>7</v>
      </c>
      <c r="I2" s="5" t="s">
        <v>8</v>
      </c>
      <c r="J2" s="12" t="s">
        <v>9</v>
      </c>
      <c r="K2" s="6" t="s">
        <v>10</v>
      </c>
      <c r="L2" s="5" t="s">
        <v>11</v>
      </c>
      <c r="M2" s="12" t="s">
        <v>5</v>
      </c>
      <c r="N2" s="5" t="s">
        <v>12</v>
      </c>
      <c r="O2" s="7" t="s">
        <v>7</v>
      </c>
      <c r="P2" s="5" t="s">
        <v>13</v>
      </c>
      <c r="Q2" s="12" t="s">
        <v>9</v>
      </c>
      <c r="R2" s="14" t="s">
        <v>14</v>
      </c>
      <c r="S2" s="5" t="s">
        <v>15</v>
      </c>
      <c r="T2" s="5" t="s">
        <v>5</v>
      </c>
      <c r="U2" s="5" t="s">
        <v>16</v>
      </c>
      <c r="V2" s="5" t="s">
        <v>7</v>
      </c>
      <c r="W2" s="5" t="s">
        <v>17</v>
      </c>
      <c r="X2" s="5" t="s">
        <v>9</v>
      </c>
      <c r="Y2" s="16" t="s">
        <v>18</v>
      </c>
      <c r="Z2" s="16" t="s">
        <v>19</v>
      </c>
      <c r="AA2" s="16" t="s">
        <v>20</v>
      </c>
      <c r="AB2" s="16" t="s">
        <v>21</v>
      </c>
    </row>
    <row r="3" ht="16.5" spans="2:28">
      <c r="B3" s="8" t="s">
        <v>22</v>
      </c>
      <c r="C3" s="9">
        <v>221</v>
      </c>
      <c r="D3" s="9">
        <v>161</v>
      </c>
      <c r="E3" s="9">
        <v>3.2</v>
      </c>
      <c r="F3" s="10">
        <v>3</v>
      </c>
      <c r="G3" s="9">
        <f>D3*0.06</f>
        <v>9.66</v>
      </c>
      <c r="H3" s="10">
        <v>10</v>
      </c>
      <c r="I3" s="9">
        <v>16.1</v>
      </c>
      <c r="J3" s="13">
        <v>16</v>
      </c>
      <c r="K3" s="9">
        <v>30</v>
      </c>
      <c r="L3" s="9">
        <v>1.5</v>
      </c>
      <c r="M3" s="13">
        <v>2</v>
      </c>
      <c r="N3" s="9">
        <v>3</v>
      </c>
      <c r="O3" s="10">
        <v>3</v>
      </c>
      <c r="P3" s="9">
        <v>4.5</v>
      </c>
      <c r="Q3" s="13">
        <v>5</v>
      </c>
      <c r="R3" s="9">
        <v>30</v>
      </c>
      <c r="S3" s="9">
        <f>R3*0.07</f>
        <v>2.1</v>
      </c>
      <c r="T3" s="9">
        <v>2</v>
      </c>
      <c r="U3" s="9">
        <f>R3*0.12</f>
        <v>3.6</v>
      </c>
      <c r="V3" s="9">
        <v>4</v>
      </c>
      <c r="W3" s="9">
        <f>R3*0.17</f>
        <v>5.1</v>
      </c>
      <c r="X3" s="9">
        <v>5</v>
      </c>
      <c r="Y3" s="9">
        <f>F3+M3+T3</f>
        <v>7</v>
      </c>
      <c r="Z3" s="9">
        <f>H3+O3+V3</f>
        <v>17</v>
      </c>
      <c r="AA3" s="9">
        <f>J3+Q3+X3</f>
        <v>26</v>
      </c>
      <c r="AB3" s="9">
        <v>2</v>
      </c>
    </row>
    <row r="4" ht="16.5" spans="2:28">
      <c r="B4" s="11" t="s">
        <v>23</v>
      </c>
      <c r="C4" s="9">
        <v>186</v>
      </c>
      <c r="D4" s="9">
        <v>157</v>
      </c>
      <c r="E4" s="9">
        <v>3.14</v>
      </c>
      <c r="F4" s="10">
        <v>3</v>
      </c>
      <c r="G4" s="9">
        <f t="shared" ref="G4:G25" si="0">D4*0.06</f>
        <v>9.42</v>
      </c>
      <c r="H4" s="10">
        <v>9</v>
      </c>
      <c r="I4" s="9">
        <v>15.7</v>
      </c>
      <c r="J4" s="13">
        <v>16</v>
      </c>
      <c r="K4" s="9">
        <v>29</v>
      </c>
      <c r="L4" s="9">
        <v>1.45</v>
      </c>
      <c r="M4" s="13">
        <v>1</v>
      </c>
      <c r="N4" s="9">
        <v>2.9</v>
      </c>
      <c r="O4" s="10">
        <v>3</v>
      </c>
      <c r="P4" s="9">
        <v>4.35</v>
      </c>
      <c r="Q4" s="13">
        <v>4</v>
      </c>
      <c r="R4" s="15"/>
      <c r="S4" s="15"/>
      <c r="T4" s="15"/>
      <c r="U4" s="15"/>
      <c r="V4" s="15"/>
      <c r="W4" s="15"/>
      <c r="X4" s="15"/>
      <c r="Y4" s="9">
        <f t="shared" ref="Y4:Y25" si="1">F4+M4+T4</f>
        <v>4</v>
      </c>
      <c r="Z4" s="9">
        <f t="shared" ref="Z4:Z25" si="2">H4+O4+V4</f>
        <v>12</v>
      </c>
      <c r="AA4" s="9">
        <f t="shared" ref="AA4:AA25" si="3">J4+Q4+X4</f>
        <v>20</v>
      </c>
      <c r="AB4" s="9">
        <v>1</v>
      </c>
    </row>
    <row r="5" ht="16.5" spans="2:28">
      <c r="B5" s="8" t="s">
        <v>24</v>
      </c>
      <c r="C5" s="9">
        <v>515</v>
      </c>
      <c r="D5" s="9">
        <v>487</v>
      </c>
      <c r="E5" s="9">
        <f>D5*0.02</f>
        <v>9.74</v>
      </c>
      <c r="F5" s="10">
        <v>10</v>
      </c>
      <c r="G5" s="9">
        <f t="shared" si="0"/>
        <v>29.22</v>
      </c>
      <c r="H5" s="10">
        <v>29</v>
      </c>
      <c r="I5" s="9">
        <f>D5*0.1</f>
        <v>48.7</v>
      </c>
      <c r="J5" s="13">
        <v>49</v>
      </c>
      <c r="K5" s="9">
        <v>28</v>
      </c>
      <c r="L5" s="9">
        <f>K5*0.05</f>
        <v>1.4</v>
      </c>
      <c r="M5" s="13">
        <v>1</v>
      </c>
      <c r="N5" s="9">
        <f>K5*0.1</f>
        <v>2.8</v>
      </c>
      <c r="O5" s="10">
        <v>3</v>
      </c>
      <c r="P5" s="9">
        <f>K5*0.15</f>
        <v>4.2</v>
      </c>
      <c r="Q5" s="13">
        <v>4</v>
      </c>
      <c r="R5" s="15"/>
      <c r="S5" s="15"/>
      <c r="T5" s="15"/>
      <c r="U5" s="15"/>
      <c r="V5" s="15"/>
      <c r="W5" s="15"/>
      <c r="X5" s="15"/>
      <c r="Y5" s="9">
        <f t="shared" si="1"/>
        <v>11</v>
      </c>
      <c r="Z5" s="9">
        <f t="shared" si="2"/>
        <v>32</v>
      </c>
      <c r="AA5" s="9">
        <f t="shared" si="3"/>
        <v>53</v>
      </c>
      <c r="AB5" s="9">
        <v>5</v>
      </c>
    </row>
    <row r="6" ht="16.5" spans="2:28">
      <c r="B6" s="11" t="s">
        <v>25</v>
      </c>
      <c r="C6" s="9">
        <v>173</v>
      </c>
      <c r="D6" s="9">
        <v>148</v>
      </c>
      <c r="E6" s="9">
        <f t="shared" ref="E6:F25" si="4">D6*0.02</f>
        <v>2.96</v>
      </c>
      <c r="F6" s="10">
        <v>3</v>
      </c>
      <c r="G6" s="9">
        <f t="shared" si="0"/>
        <v>8.88</v>
      </c>
      <c r="H6" s="10">
        <v>9</v>
      </c>
      <c r="I6" s="9">
        <f t="shared" ref="I6:I25" si="5">D6*0.1</f>
        <v>14.8</v>
      </c>
      <c r="J6" s="13">
        <v>15</v>
      </c>
      <c r="K6" s="9">
        <v>25</v>
      </c>
      <c r="L6" s="9">
        <f t="shared" ref="L6:L25" si="6">K6*0.05</f>
        <v>1.25</v>
      </c>
      <c r="M6" s="13">
        <v>1</v>
      </c>
      <c r="N6" s="9">
        <f t="shared" ref="N6:N25" si="7">K6*0.1</f>
        <v>2.5</v>
      </c>
      <c r="O6" s="10">
        <v>3</v>
      </c>
      <c r="P6" s="9">
        <f t="shared" ref="P6:Q25" si="8">K6*0.15</f>
        <v>3.75</v>
      </c>
      <c r="Q6" s="13">
        <v>4</v>
      </c>
      <c r="R6" s="15"/>
      <c r="S6" s="15"/>
      <c r="T6" s="15"/>
      <c r="U6" s="15"/>
      <c r="V6" s="15"/>
      <c r="W6" s="15"/>
      <c r="X6" s="15"/>
      <c r="Y6" s="9">
        <f t="shared" si="1"/>
        <v>4</v>
      </c>
      <c r="Z6" s="9">
        <f t="shared" si="2"/>
        <v>12</v>
      </c>
      <c r="AA6" s="9">
        <f t="shared" si="3"/>
        <v>19</v>
      </c>
      <c r="AB6" s="9">
        <v>1</v>
      </c>
    </row>
    <row r="7" ht="16.5" spans="2:28">
      <c r="B7" s="8" t="s">
        <v>26</v>
      </c>
      <c r="C7" s="9">
        <v>215</v>
      </c>
      <c r="D7" s="9">
        <v>186</v>
      </c>
      <c r="E7" s="9">
        <f t="shared" si="4"/>
        <v>3.72</v>
      </c>
      <c r="F7" s="10">
        <v>4</v>
      </c>
      <c r="G7" s="9">
        <f t="shared" si="0"/>
        <v>11.16</v>
      </c>
      <c r="H7" s="10">
        <v>11</v>
      </c>
      <c r="I7" s="9">
        <f t="shared" si="5"/>
        <v>18.6</v>
      </c>
      <c r="J7" s="13">
        <v>19</v>
      </c>
      <c r="K7" s="9">
        <v>29</v>
      </c>
      <c r="L7" s="9">
        <f t="shared" si="6"/>
        <v>1.45</v>
      </c>
      <c r="M7" s="13">
        <v>1</v>
      </c>
      <c r="N7" s="9">
        <f t="shared" si="7"/>
        <v>2.9</v>
      </c>
      <c r="O7" s="10">
        <v>3</v>
      </c>
      <c r="P7" s="9">
        <f t="shared" si="8"/>
        <v>4.35</v>
      </c>
      <c r="Q7" s="13">
        <v>4</v>
      </c>
      <c r="R7" s="15"/>
      <c r="S7" s="15"/>
      <c r="T7" s="15"/>
      <c r="U7" s="15"/>
      <c r="V7" s="15"/>
      <c r="W7" s="15"/>
      <c r="X7" s="15"/>
      <c r="Y7" s="9">
        <f t="shared" si="1"/>
        <v>5</v>
      </c>
      <c r="Z7" s="9">
        <f t="shared" si="2"/>
        <v>14</v>
      </c>
      <c r="AA7" s="9">
        <f t="shared" si="3"/>
        <v>23</v>
      </c>
      <c r="AB7" s="9">
        <v>2</v>
      </c>
    </row>
    <row r="8" ht="16.5" spans="2:28">
      <c r="B8" s="11" t="s">
        <v>27</v>
      </c>
      <c r="C8" s="9">
        <v>249</v>
      </c>
      <c r="D8" s="9">
        <v>249</v>
      </c>
      <c r="E8" s="9">
        <f t="shared" si="4"/>
        <v>4.98</v>
      </c>
      <c r="F8" s="10">
        <v>5</v>
      </c>
      <c r="G8" s="9">
        <f t="shared" si="0"/>
        <v>14.94</v>
      </c>
      <c r="H8" s="10">
        <v>15</v>
      </c>
      <c r="I8" s="9">
        <f t="shared" si="5"/>
        <v>24.9</v>
      </c>
      <c r="J8" s="13">
        <v>25</v>
      </c>
      <c r="K8" s="9">
        <v>0</v>
      </c>
      <c r="L8" s="9">
        <f t="shared" si="6"/>
        <v>0</v>
      </c>
      <c r="M8" s="13">
        <v>0</v>
      </c>
      <c r="N8" s="9">
        <f t="shared" si="7"/>
        <v>0</v>
      </c>
      <c r="O8" s="10">
        <v>0</v>
      </c>
      <c r="P8" s="9">
        <f t="shared" si="8"/>
        <v>0</v>
      </c>
      <c r="Q8" s="13">
        <v>0</v>
      </c>
      <c r="R8" s="15"/>
      <c r="S8" s="15"/>
      <c r="T8" s="15"/>
      <c r="U8" s="15"/>
      <c r="V8" s="15"/>
      <c r="W8" s="15"/>
      <c r="X8" s="15"/>
      <c r="Y8" s="9">
        <f t="shared" si="1"/>
        <v>5</v>
      </c>
      <c r="Z8" s="9">
        <f t="shared" si="2"/>
        <v>15</v>
      </c>
      <c r="AA8" s="9">
        <f t="shared" si="3"/>
        <v>25</v>
      </c>
      <c r="AB8" s="9">
        <v>2</v>
      </c>
    </row>
    <row r="9" ht="16.5" spans="2:28">
      <c r="B9" s="8" t="s">
        <v>28</v>
      </c>
      <c r="C9" s="9">
        <v>363</v>
      </c>
      <c r="D9" s="9">
        <v>363</v>
      </c>
      <c r="E9" s="9">
        <f t="shared" si="4"/>
        <v>7.26</v>
      </c>
      <c r="F9" s="10">
        <v>7</v>
      </c>
      <c r="G9" s="9">
        <f t="shared" si="0"/>
        <v>21.78</v>
      </c>
      <c r="H9" s="10">
        <v>22</v>
      </c>
      <c r="I9" s="9">
        <f t="shared" si="5"/>
        <v>36.3</v>
      </c>
      <c r="J9" s="13">
        <v>36</v>
      </c>
      <c r="K9" s="9">
        <v>0</v>
      </c>
      <c r="L9" s="9">
        <f t="shared" si="6"/>
        <v>0</v>
      </c>
      <c r="M9" s="13">
        <v>0</v>
      </c>
      <c r="N9" s="9">
        <f t="shared" si="7"/>
        <v>0</v>
      </c>
      <c r="O9" s="10">
        <v>0</v>
      </c>
      <c r="P9" s="9">
        <f t="shared" si="8"/>
        <v>0</v>
      </c>
      <c r="Q9" s="13">
        <v>0</v>
      </c>
      <c r="R9" s="15"/>
      <c r="S9" s="15"/>
      <c r="T9" s="15"/>
      <c r="U9" s="15"/>
      <c r="V9" s="15"/>
      <c r="W9" s="15"/>
      <c r="X9" s="15"/>
      <c r="Y9" s="9">
        <f t="shared" si="1"/>
        <v>7</v>
      </c>
      <c r="Z9" s="9">
        <f t="shared" si="2"/>
        <v>22</v>
      </c>
      <c r="AA9" s="9">
        <f t="shared" si="3"/>
        <v>36</v>
      </c>
      <c r="AB9" s="9">
        <v>3</v>
      </c>
    </row>
    <row r="10" ht="16.5" spans="2:28">
      <c r="B10" s="11" t="s">
        <v>29</v>
      </c>
      <c r="C10" s="9">
        <v>138</v>
      </c>
      <c r="D10" s="9">
        <v>138</v>
      </c>
      <c r="E10" s="9">
        <f t="shared" si="4"/>
        <v>2.76</v>
      </c>
      <c r="F10" s="10">
        <v>3</v>
      </c>
      <c r="G10" s="9">
        <f t="shared" si="0"/>
        <v>8.28</v>
      </c>
      <c r="H10" s="10">
        <v>8</v>
      </c>
      <c r="I10" s="9">
        <f t="shared" si="5"/>
        <v>13.8</v>
      </c>
      <c r="J10" s="13">
        <v>14</v>
      </c>
      <c r="K10" s="9">
        <v>0</v>
      </c>
      <c r="L10" s="9">
        <f t="shared" si="6"/>
        <v>0</v>
      </c>
      <c r="M10" s="13">
        <v>0</v>
      </c>
      <c r="N10" s="9">
        <f t="shared" si="7"/>
        <v>0</v>
      </c>
      <c r="O10" s="10">
        <v>0</v>
      </c>
      <c r="P10" s="9">
        <f t="shared" si="8"/>
        <v>0</v>
      </c>
      <c r="Q10" s="13">
        <v>0</v>
      </c>
      <c r="R10" s="15"/>
      <c r="S10" s="15"/>
      <c r="T10" s="15"/>
      <c r="U10" s="15"/>
      <c r="V10" s="15"/>
      <c r="W10" s="15"/>
      <c r="X10" s="15"/>
      <c r="Y10" s="9">
        <f t="shared" si="1"/>
        <v>3</v>
      </c>
      <c r="Z10" s="9">
        <f t="shared" si="2"/>
        <v>8</v>
      </c>
      <c r="AA10" s="9">
        <f t="shared" si="3"/>
        <v>14</v>
      </c>
      <c r="AB10" s="9">
        <v>1</v>
      </c>
    </row>
    <row r="11" ht="16.5" spans="2:28">
      <c r="B11" s="8" t="s">
        <v>30</v>
      </c>
      <c r="C11" s="9">
        <v>188</v>
      </c>
      <c r="D11" s="9">
        <v>188</v>
      </c>
      <c r="E11" s="9">
        <f t="shared" si="4"/>
        <v>3.76</v>
      </c>
      <c r="F11" s="10">
        <v>4</v>
      </c>
      <c r="G11" s="9">
        <f t="shared" si="0"/>
        <v>11.28</v>
      </c>
      <c r="H11" s="10">
        <v>11</v>
      </c>
      <c r="I11" s="9">
        <f t="shared" si="5"/>
        <v>18.8</v>
      </c>
      <c r="J11" s="13">
        <v>19</v>
      </c>
      <c r="K11" s="9">
        <v>0</v>
      </c>
      <c r="L11" s="9">
        <f t="shared" si="6"/>
        <v>0</v>
      </c>
      <c r="M11" s="13">
        <v>0</v>
      </c>
      <c r="N11" s="9">
        <f t="shared" si="7"/>
        <v>0</v>
      </c>
      <c r="O11" s="10">
        <v>0</v>
      </c>
      <c r="P11" s="9">
        <f t="shared" si="8"/>
        <v>0</v>
      </c>
      <c r="Q11" s="13">
        <v>0</v>
      </c>
      <c r="R11" s="15"/>
      <c r="S11" s="15"/>
      <c r="T11" s="15"/>
      <c r="U11" s="15"/>
      <c r="V11" s="15"/>
      <c r="W11" s="15"/>
      <c r="X11" s="15"/>
      <c r="Y11" s="9">
        <f t="shared" si="1"/>
        <v>4</v>
      </c>
      <c r="Z11" s="9">
        <f t="shared" si="2"/>
        <v>11</v>
      </c>
      <c r="AA11" s="9">
        <f t="shared" si="3"/>
        <v>19</v>
      </c>
      <c r="AB11" s="9">
        <v>1</v>
      </c>
    </row>
    <row r="12" ht="16.5" spans="2:28">
      <c r="B12" s="11" t="s">
        <v>31</v>
      </c>
      <c r="C12" s="9">
        <v>637</v>
      </c>
      <c r="D12" s="9">
        <v>609</v>
      </c>
      <c r="E12" s="9">
        <f t="shared" si="4"/>
        <v>12.18</v>
      </c>
      <c r="F12" s="10">
        <v>12</v>
      </c>
      <c r="G12" s="9">
        <f t="shared" si="0"/>
        <v>36.54</v>
      </c>
      <c r="H12" s="10">
        <v>37</v>
      </c>
      <c r="I12" s="9">
        <f t="shared" si="5"/>
        <v>60.9</v>
      </c>
      <c r="J12" s="13">
        <v>61</v>
      </c>
      <c r="K12" s="9">
        <v>28</v>
      </c>
      <c r="L12" s="9">
        <f t="shared" si="6"/>
        <v>1.4</v>
      </c>
      <c r="M12" s="13">
        <v>1</v>
      </c>
      <c r="N12" s="9">
        <f t="shared" si="7"/>
        <v>2.8</v>
      </c>
      <c r="O12" s="10">
        <v>3</v>
      </c>
      <c r="P12" s="9">
        <f t="shared" si="8"/>
        <v>4.2</v>
      </c>
      <c r="Q12" s="13">
        <v>4</v>
      </c>
      <c r="R12" s="15"/>
      <c r="S12" s="15"/>
      <c r="T12" s="15"/>
      <c r="U12" s="15"/>
      <c r="V12" s="15"/>
      <c r="W12" s="15"/>
      <c r="X12" s="15"/>
      <c r="Y12" s="9">
        <f t="shared" si="1"/>
        <v>13</v>
      </c>
      <c r="Z12" s="9">
        <f t="shared" si="2"/>
        <v>40</v>
      </c>
      <c r="AA12" s="9">
        <f t="shared" si="3"/>
        <v>65</v>
      </c>
      <c r="AB12" s="9">
        <v>6</v>
      </c>
    </row>
    <row r="13" ht="16.5" spans="2:28">
      <c r="B13" s="8" t="s">
        <v>32</v>
      </c>
      <c r="C13" s="9">
        <v>305</v>
      </c>
      <c r="D13" s="9">
        <v>275</v>
      </c>
      <c r="E13" s="9">
        <f t="shared" si="4"/>
        <v>5.5</v>
      </c>
      <c r="F13" s="10">
        <v>6</v>
      </c>
      <c r="G13" s="9">
        <f t="shared" si="0"/>
        <v>16.5</v>
      </c>
      <c r="H13" s="10">
        <v>17</v>
      </c>
      <c r="I13" s="9">
        <f t="shared" si="5"/>
        <v>27.5</v>
      </c>
      <c r="J13" s="13">
        <v>28</v>
      </c>
      <c r="K13" s="9">
        <v>30</v>
      </c>
      <c r="L13" s="9">
        <f t="shared" si="6"/>
        <v>1.5</v>
      </c>
      <c r="M13" s="13">
        <v>2</v>
      </c>
      <c r="N13" s="9">
        <f t="shared" si="7"/>
        <v>3</v>
      </c>
      <c r="O13" s="10">
        <v>3</v>
      </c>
      <c r="P13" s="9">
        <f t="shared" si="8"/>
        <v>4.5</v>
      </c>
      <c r="Q13" s="13">
        <v>5</v>
      </c>
      <c r="R13" s="15"/>
      <c r="S13" s="15"/>
      <c r="T13" s="15"/>
      <c r="U13" s="15"/>
      <c r="V13" s="15"/>
      <c r="W13" s="15"/>
      <c r="X13" s="15"/>
      <c r="Y13" s="9">
        <f t="shared" si="1"/>
        <v>8</v>
      </c>
      <c r="Z13" s="9">
        <f t="shared" si="2"/>
        <v>20</v>
      </c>
      <c r="AA13" s="9">
        <f t="shared" si="3"/>
        <v>33</v>
      </c>
      <c r="AB13" s="9">
        <v>3</v>
      </c>
    </row>
    <row r="14" ht="16.5" spans="2:28">
      <c r="B14" s="11" t="s">
        <v>33</v>
      </c>
      <c r="C14" s="9">
        <v>316</v>
      </c>
      <c r="D14" s="9">
        <v>316</v>
      </c>
      <c r="E14" s="9">
        <f t="shared" si="4"/>
        <v>6.32</v>
      </c>
      <c r="F14" s="10">
        <v>6</v>
      </c>
      <c r="G14" s="9">
        <f t="shared" si="0"/>
        <v>18.96</v>
      </c>
      <c r="H14" s="10">
        <v>19</v>
      </c>
      <c r="I14" s="9">
        <f t="shared" si="5"/>
        <v>31.6</v>
      </c>
      <c r="J14" s="13">
        <v>32</v>
      </c>
      <c r="K14" s="9">
        <v>0</v>
      </c>
      <c r="L14" s="9">
        <f t="shared" si="6"/>
        <v>0</v>
      </c>
      <c r="M14" s="13">
        <v>0</v>
      </c>
      <c r="N14" s="9">
        <f t="shared" si="7"/>
        <v>0</v>
      </c>
      <c r="O14" s="10">
        <v>0</v>
      </c>
      <c r="P14" s="9">
        <f t="shared" si="8"/>
        <v>0</v>
      </c>
      <c r="Q14" s="13">
        <v>0</v>
      </c>
      <c r="R14" s="15"/>
      <c r="S14" s="15"/>
      <c r="T14" s="15"/>
      <c r="U14" s="15"/>
      <c r="V14" s="15"/>
      <c r="W14" s="15"/>
      <c r="X14" s="15"/>
      <c r="Y14" s="9">
        <f t="shared" si="1"/>
        <v>6</v>
      </c>
      <c r="Z14" s="9">
        <f t="shared" si="2"/>
        <v>19</v>
      </c>
      <c r="AA14" s="9">
        <f t="shared" si="3"/>
        <v>32</v>
      </c>
      <c r="AB14" s="9">
        <v>3</v>
      </c>
    </row>
    <row r="15" ht="16.5" spans="2:28">
      <c r="B15" s="8" t="s">
        <v>34</v>
      </c>
      <c r="C15" s="9">
        <v>930</v>
      </c>
      <c r="D15" s="9">
        <v>930</v>
      </c>
      <c r="E15" s="9">
        <f t="shared" si="4"/>
        <v>18.6</v>
      </c>
      <c r="F15" s="10">
        <v>19</v>
      </c>
      <c r="G15" s="9">
        <f t="shared" si="0"/>
        <v>55.8</v>
      </c>
      <c r="H15" s="10">
        <v>56</v>
      </c>
      <c r="I15" s="9">
        <f t="shared" si="5"/>
        <v>93</v>
      </c>
      <c r="J15" s="13">
        <v>93</v>
      </c>
      <c r="K15" s="9">
        <v>0</v>
      </c>
      <c r="L15" s="9">
        <f t="shared" si="6"/>
        <v>0</v>
      </c>
      <c r="M15" s="13">
        <v>0</v>
      </c>
      <c r="N15" s="9">
        <f t="shared" si="7"/>
        <v>0</v>
      </c>
      <c r="O15" s="10">
        <v>0</v>
      </c>
      <c r="P15" s="9">
        <f t="shared" si="8"/>
        <v>0</v>
      </c>
      <c r="Q15" s="13">
        <v>0</v>
      </c>
      <c r="R15" s="15"/>
      <c r="S15" s="15"/>
      <c r="T15" s="15"/>
      <c r="U15" s="15"/>
      <c r="V15" s="15"/>
      <c r="W15" s="15"/>
      <c r="X15" s="15"/>
      <c r="Y15" s="9">
        <f t="shared" si="1"/>
        <v>19</v>
      </c>
      <c r="Z15" s="9">
        <f t="shared" si="2"/>
        <v>56</v>
      </c>
      <c r="AA15" s="9">
        <f t="shared" si="3"/>
        <v>93</v>
      </c>
      <c r="AB15" s="9">
        <v>9</v>
      </c>
    </row>
    <row r="16" ht="16.5" spans="2:28">
      <c r="B16" s="11" t="s">
        <v>35</v>
      </c>
      <c r="C16" s="9">
        <v>507</v>
      </c>
      <c r="D16" s="9">
        <v>507</v>
      </c>
      <c r="E16" s="9">
        <f t="shared" si="4"/>
        <v>10.14</v>
      </c>
      <c r="F16" s="10">
        <v>10</v>
      </c>
      <c r="G16" s="9">
        <f t="shared" si="0"/>
        <v>30.42</v>
      </c>
      <c r="H16" s="10">
        <v>30</v>
      </c>
      <c r="I16" s="9">
        <f t="shared" si="5"/>
        <v>50.7</v>
      </c>
      <c r="J16" s="13">
        <v>51</v>
      </c>
      <c r="K16" s="9">
        <v>0</v>
      </c>
      <c r="L16" s="9">
        <f t="shared" si="6"/>
        <v>0</v>
      </c>
      <c r="M16" s="13">
        <v>0</v>
      </c>
      <c r="N16" s="9">
        <f t="shared" si="7"/>
        <v>0</v>
      </c>
      <c r="O16" s="10">
        <v>0</v>
      </c>
      <c r="P16" s="9">
        <f t="shared" si="8"/>
        <v>0</v>
      </c>
      <c r="Q16" s="13">
        <v>0</v>
      </c>
      <c r="R16" s="15"/>
      <c r="S16" s="15"/>
      <c r="T16" s="15"/>
      <c r="U16" s="15"/>
      <c r="V16" s="15"/>
      <c r="W16" s="15"/>
      <c r="X16" s="15"/>
      <c r="Y16" s="9">
        <f t="shared" si="1"/>
        <v>10</v>
      </c>
      <c r="Z16" s="9">
        <f t="shared" si="2"/>
        <v>30</v>
      </c>
      <c r="AA16" s="9">
        <f t="shared" si="3"/>
        <v>51</v>
      </c>
      <c r="AB16" s="9">
        <v>5</v>
      </c>
    </row>
    <row r="17" ht="16.5" spans="2:28">
      <c r="B17" s="8" t="s">
        <v>36</v>
      </c>
      <c r="C17" s="9">
        <v>230</v>
      </c>
      <c r="D17" s="9">
        <v>230</v>
      </c>
      <c r="E17" s="9">
        <f t="shared" si="4"/>
        <v>4.6</v>
      </c>
      <c r="F17" s="10">
        <v>5</v>
      </c>
      <c r="G17" s="9">
        <f t="shared" si="0"/>
        <v>13.8</v>
      </c>
      <c r="H17" s="10">
        <v>14</v>
      </c>
      <c r="I17" s="9">
        <f t="shared" si="5"/>
        <v>23</v>
      </c>
      <c r="J17" s="13">
        <v>23</v>
      </c>
      <c r="K17" s="9">
        <v>0</v>
      </c>
      <c r="L17" s="9">
        <f t="shared" si="6"/>
        <v>0</v>
      </c>
      <c r="M17" s="13">
        <v>0</v>
      </c>
      <c r="N17" s="9">
        <f t="shared" si="7"/>
        <v>0</v>
      </c>
      <c r="O17" s="10">
        <v>0</v>
      </c>
      <c r="P17" s="9">
        <f t="shared" si="8"/>
        <v>0</v>
      </c>
      <c r="Q17" s="13">
        <v>0</v>
      </c>
      <c r="R17" s="15"/>
      <c r="S17" s="15"/>
      <c r="T17" s="15"/>
      <c r="U17" s="15"/>
      <c r="V17" s="15"/>
      <c r="W17" s="15"/>
      <c r="X17" s="15"/>
      <c r="Y17" s="9">
        <f t="shared" si="1"/>
        <v>5</v>
      </c>
      <c r="Z17" s="9">
        <f t="shared" si="2"/>
        <v>14</v>
      </c>
      <c r="AA17" s="9">
        <f t="shared" si="3"/>
        <v>23</v>
      </c>
      <c r="AB17" s="9">
        <v>2</v>
      </c>
    </row>
    <row r="18" ht="16.5" spans="2:28">
      <c r="B18" s="11" t="s">
        <v>37</v>
      </c>
      <c r="C18" s="9">
        <v>90</v>
      </c>
      <c r="D18" s="9">
        <v>90</v>
      </c>
      <c r="E18" s="9">
        <f t="shared" si="4"/>
        <v>1.8</v>
      </c>
      <c r="F18" s="10">
        <v>2</v>
      </c>
      <c r="G18" s="9">
        <f t="shared" si="0"/>
        <v>5.4</v>
      </c>
      <c r="H18" s="10">
        <v>5</v>
      </c>
      <c r="I18" s="9">
        <f t="shared" si="5"/>
        <v>9</v>
      </c>
      <c r="J18" s="13">
        <v>9</v>
      </c>
      <c r="K18" s="9">
        <v>0</v>
      </c>
      <c r="L18" s="9">
        <f t="shared" si="6"/>
        <v>0</v>
      </c>
      <c r="M18" s="13">
        <v>0</v>
      </c>
      <c r="N18" s="9">
        <f t="shared" si="7"/>
        <v>0</v>
      </c>
      <c r="O18" s="10">
        <v>0</v>
      </c>
      <c r="P18" s="9">
        <f t="shared" si="8"/>
        <v>0</v>
      </c>
      <c r="Q18" s="13">
        <v>0</v>
      </c>
      <c r="R18" s="15"/>
      <c r="S18" s="15"/>
      <c r="T18" s="15"/>
      <c r="U18" s="15"/>
      <c r="V18" s="15"/>
      <c r="W18" s="15"/>
      <c r="X18" s="15"/>
      <c r="Y18" s="9">
        <f t="shared" si="1"/>
        <v>2</v>
      </c>
      <c r="Z18" s="9">
        <f t="shared" si="2"/>
        <v>5</v>
      </c>
      <c r="AA18" s="9">
        <f t="shared" si="3"/>
        <v>9</v>
      </c>
      <c r="AB18" s="9">
        <v>0</v>
      </c>
    </row>
    <row r="19" ht="16.5" spans="2:28">
      <c r="B19" s="8" t="s">
        <v>38</v>
      </c>
      <c r="C19" s="9">
        <v>34</v>
      </c>
      <c r="D19" s="9">
        <v>34</v>
      </c>
      <c r="E19" s="9">
        <f t="shared" si="4"/>
        <v>0.68</v>
      </c>
      <c r="F19" s="10">
        <v>1</v>
      </c>
      <c r="G19" s="9">
        <f t="shared" si="0"/>
        <v>2.04</v>
      </c>
      <c r="H19" s="10">
        <v>2</v>
      </c>
      <c r="I19" s="9">
        <f t="shared" si="5"/>
        <v>3.4</v>
      </c>
      <c r="J19" s="13">
        <v>3</v>
      </c>
      <c r="K19" s="9">
        <v>0</v>
      </c>
      <c r="L19" s="9">
        <f t="shared" si="6"/>
        <v>0</v>
      </c>
      <c r="M19" s="13">
        <v>0</v>
      </c>
      <c r="N19" s="9">
        <f t="shared" si="7"/>
        <v>0</v>
      </c>
      <c r="O19" s="10">
        <v>0</v>
      </c>
      <c r="P19" s="9">
        <f t="shared" si="8"/>
        <v>0</v>
      </c>
      <c r="Q19" s="13">
        <v>0</v>
      </c>
      <c r="R19" s="15"/>
      <c r="S19" s="15"/>
      <c r="T19" s="15"/>
      <c r="U19" s="15"/>
      <c r="V19" s="15"/>
      <c r="W19" s="15"/>
      <c r="X19" s="15"/>
      <c r="Y19" s="9">
        <f t="shared" si="1"/>
        <v>1</v>
      </c>
      <c r="Z19" s="9">
        <f t="shared" si="2"/>
        <v>2</v>
      </c>
      <c r="AA19" s="9">
        <f t="shared" si="3"/>
        <v>3</v>
      </c>
      <c r="AB19" s="9">
        <v>0</v>
      </c>
    </row>
    <row r="20" ht="16.5" spans="2:28">
      <c r="B20" s="11" t="s">
        <v>39</v>
      </c>
      <c r="C20" s="9">
        <v>732</v>
      </c>
      <c r="D20" s="9">
        <v>700</v>
      </c>
      <c r="E20" s="9">
        <f t="shared" si="4"/>
        <v>14</v>
      </c>
      <c r="F20" s="10">
        <v>14</v>
      </c>
      <c r="G20" s="9">
        <f t="shared" si="0"/>
        <v>42</v>
      </c>
      <c r="H20" s="10">
        <v>42</v>
      </c>
      <c r="I20" s="9">
        <f t="shared" si="5"/>
        <v>70</v>
      </c>
      <c r="J20" s="13">
        <v>70</v>
      </c>
      <c r="K20" s="9">
        <v>32</v>
      </c>
      <c r="L20" s="9">
        <f t="shared" si="6"/>
        <v>1.6</v>
      </c>
      <c r="M20" s="13">
        <v>2</v>
      </c>
      <c r="N20" s="9">
        <f t="shared" si="7"/>
        <v>3.2</v>
      </c>
      <c r="O20" s="10">
        <v>3</v>
      </c>
      <c r="P20" s="9">
        <f t="shared" si="8"/>
        <v>4.8</v>
      </c>
      <c r="Q20" s="13">
        <v>5</v>
      </c>
      <c r="R20" s="15"/>
      <c r="S20" s="15"/>
      <c r="T20" s="15"/>
      <c r="U20" s="15"/>
      <c r="V20" s="15"/>
      <c r="W20" s="15"/>
      <c r="X20" s="15"/>
      <c r="Y20" s="9">
        <f t="shared" si="1"/>
        <v>16</v>
      </c>
      <c r="Z20" s="9">
        <f t="shared" si="2"/>
        <v>45</v>
      </c>
      <c r="AA20" s="9">
        <f t="shared" si="3"/>
        <v>75</v>
      </c>
      <c r="AB20" s="9">
        <v>7</v>
      </c>
    </row>
    <row r="21" ht="16.5" spans="2:28">
      <c r="B21" s="8" t="s">
        <v>40</v>
      </c>
      <c r="C21" s="9">
        <v>598</v>
      </c>
      <c r="D21" s="9">
        <v>598</v>
      </c>
      <c r="E21" s="9">
        <f t="shared" si="4"/>
        <v>11.96</v>
      </c>
      <c r="F21" s="10">
        <v>12</v>
      </c>
      <c r="G21" s="9">
        <f t="shared" si="0"/>
        <v>35.88</v>
      </c>
      <c r="H21" s="10">
        <v>36</v>
      </c>
      <c r="I21" s="9">
        <f t="shared" si="5"/>
        <v>59.8</v>
      </c>
      <c r="J21" s="13">
        <v>60</v>
      </c>
      <c r="K21" s="9">
        <v>0</v>
      </c>
      <c r="L21" s="9">
        <f t="shared" si="6"/>
        <v>0</v>
      </c>
      <c r="M21" s="13">
        <v>0</v>
      </c>
      <c r="N21" s="9">
        <f t="shared" si="7"/>
        <v>0</v>
      </c>
      <c r="O21" s="10">
        <v>0</v>
      </c>
      <c r="P21" s="9">
        <f t="shared" si="8"/>
        <v>0</v>
      </c>
      <c r="Q21" s="13">
        <v>0</v>
      </c>
      <c r="R21" s="15"/>
      <c r="S21" s="15"/>
      <c r="T21" s="15"/>
      <c r="U21" s="15"/>
      <c r="V21" s="15"/>
      <c r="W21" s="15"/>
      <c r="X21" s="15"/>
      <c r="Y21" s="9">
        <f t="shared" si="1"/>
        <v>12</v>
      </c>
      <c r="Z21" s="9">
        <f t="shared" si="2"/>
        <v>36</v>
      </c>
      <c r="AA21" s="9">
        <f t="shared" si="3"/>
        <v>60</v>
      </c>
      <c r="AB21" s="9">
        <v>5</v>
      </c>
    </row>
    <row r="22" ht="16.5" spans="2:28">
      <c r="B22" s="11" t="s">
        <v>41</v>
      </c>
      <c r="C22" s="9">
        <v>602</v>
      </c>
      <c r="D22" s="9">
        <v>602</v>
      </c>
      <c r="E22" s="9">
        <f t="shared" si="4"/>
        <v>12.04</v>
      </c>
      <c r="F22" s="10">
        <v>12</v>
      </c>
      <c r="G22" s="9">
        <f t="shared" si="0"/>
        <v>36.12</v>
      </c>
      <c r="H22" s="10">
        <v>36</v>
      </c>
      <c r="I22" s="9">
        <f t="shared" si="5"/>
        <v>60.2</v>
      </c>
      <c r="J22" s="13">
        <v>60</v>
      </c>
      <c r="K22" s="9">
        <v>0</v>
      </c>
      <c r="L22" s="9">
        <f t="shared" si="6"/>
        <v>0</v>
      </c>
      <c r="M22" s="13">
        <v>0</v>
      </c>
      <c r="N22" s="9">
        <f t="shared" si="7"/>
        <v>0</v>
      </c>
      <c r="O22" s="10">
        <v>0</v>
      </c>
      <c r="P22" s="9">
        <f t="shared" si="8"/>
        <v>0</v>
      </c>
      <c r="Q22" s="13">
        <v>0</v>
      </c>
      <c r="R22" s="15"/>
      <c r="S22" s="15"/>
      <c r="T22" s="15"/>
      <c r="U22" s="15"/>
      <c r="V22" s="15"/>
      <c r="W22" s="15"/>
      <c r="X22" s="15"/>
      <c r="Y22" s="9">
        <f t="shared" si="1"/>
        <v>12</v>
      </c>
      <c r="Z22" s="9">
        <f t="shared" si="2"/>
        <v>36</v>
      </c>
      <c r="AA22" s="9">
        <f t="shared" si="3"/>
        <v>60</v>
      </c>
      <c r="AB22" s="9">
        <v>6</v>
      </c>
    </row>
    <row r="23" ht="16.5" spans="2:28">
      <c r="B23" s="8" t="s">
        <v>42</v>
      </c>
      <c r="C23" s="9">
        <v>401</v>
      </c>
      <c r="D23" s="9">
        <v>401</v>
      </c>
      <c r="E23" s="9">
        <f t="shared" si="4"/>
        <v>8.02</v>
      </c>
      <c r="F23" s="10">
        <v>8</v>
      </c>
      <c r="G23" s="9">
        <f t="shared" si="0"/>
        <v>24.06</v>
      </c>
      <c r="H23" s="10">
        <v>24</v>
      </c>
      <c r="I23" s="9">
        <f t="shared" si="5"/>
        <v>40.1</v>
      </c>
      <c r="J23" s="13">
        <v>40</v>
      </c>
      <c r="K23" s="9">
        <v>0</v>
      </c>
      <c r="L23" s="9">
        <f t="shared" si="6"/>
        <v>0</v>
      </c>
      <c r="M23" s="13">
        <v>0</v>
      </c>
      <c r="N23" s="9">
        <f t="shared" si="7"/>
        <v>0</v>
      </c>
      <c r="O23" s="10">
        <v>0</v>
      </c>
      <c r="P23" s="9">
        <f t="shared" si="8"/>
        <v>0</v>
      </c>
      <c r="Q23" s="13">
        <v>0</v>
      </c>
      <c r="R23" s="15"/>
      <c r="S23" s="15"/>
      <c r="T23" s="15"/>
      <c r="U23" s="15"/>
      <c r="V23" s="15"/>
      <c r="W23" s="15"/>
      <c r="X23" s="15"/>
      <c r="Y23" s="9">
        <f t="shared" si="1"/>
        <v>8</v>
      </c>
      <c r="Z23" s="9">
        <f t="shared" si="2"/>
        <v>24</v>
      </c>
      <c r="AA23" s="9">
        <f t="shared" si="3"/>
        <v>40</v>
      </c>
      <c r="AB23" s="9">
        <v>4</v>
      </c>
    </row>
    <row r="24" ht="16.5" spans="2:28">
      <c r="B24" s="11" t="s">
        <v>43</v>
      </c>
      <c r="C24" s="9">
        <v>720</v>
      </c>
      <c r="D24" s="9">
        <v>720</v>
      </c>
      <c r="E24" s="9">
        <f t="shared" si="4"/>
        <v>14.4</v>
      </c>
      <c r="F24" s="10">
        <v>14</v>
      </c>
      <c r="G24" s="9">
        <f t="shared" si="0"/>
        <v>43.2</v>
      </c>
      <c r="H24" s="10">
        <v>43</v>
      </c>
      <c r="I24" s="9">
        <f t="shared" si="5"/>
        <v>72</v>
      </c>
      <c r="J24" s="13">
        <v>72</v>
      </c>
      <c r="K24" s="9">
        <v>0</v>
      </c>
      <c r="L24" s="9">
        <f t="shared" si="6"/>
        <v>0</v>
      </c>
      <c r="M24" s="13">
        <v>0</v>
      </c>
      <c r="N24" s="9">
        <f t="shared" si="7"/>
        <v>0</v>
      </c>
      <c r="O24" s="10">
        <v>0</v>
      </c>
      <c r="P24" s="9">
        <f t="shared" si="8"/>
        <v>0</v>
      </c>
      <c r="Q24" s="13">
        <v>0</v>
      </c>
      <c r="R24" s="15"/>
      <c r="S24" s="15"/>
      <c r="T24" s="15"/>
      <c r="U24" s="15"/>
      <c r="V24" s="15"/>
      <c r="W24" s="15"/>
      <c r="X24" s="15"/>
      <c r="Y24" s="9">
        <f t="shared" si="1"/>
        <v>14</v>
      </c>
      <c r="Z24" s="9">
        <f t="shared" si="2"/>
        <v>43</v>
      </c>
      <c r="AA24" s="9">
        <f t="shared" si="3"/>
        <v>72</v>
      </c>
      <c r="AB24" s="9">
        <v>7</v>
      </c>
    </row>
    <row r="25" ht="33" spans="2:28">
      <c r="B25" s="8" t="s">
        <v>44</v>
      </c>
      <c r="C25" s="9">
        <v>322</v>
      </c>
      <c r="D25" s="9">
        <v>322</v>
      </c>
      <c r="E25" s="9">
        <f t="shared" si="4"/>
        <v>6.44</v>
      </c>
      <c r="F25" s="10">
        <v>6</v>
      </c>
      <c r="G25" s="9">
        <f t="shared" si="0"/>
        <v>19.32</v>
      </c>
      <c r="H25" s="10">
        <v>19</v>
      </c>
      <c r="I25" s="9">
        <f t="shared" si="5"/>
        <v>32.2</v>
      </c>
      <c r="J25" s="13">
        <v>32</v>
      </c>
      <c r="K25" s="9">
        <v>0</v>
      </c>
      <c r="L25" s="9">
        <f t="shared" si="6"/>
        <v>0</v>
      </c>
      <c r="M25" s="13">
        <v>0</v>
      </c>
      <c r="N25" s="9">
        <f t="shared" si="7"/>
        <v>0</v>
      </c>
      <c r="O25" s="10">
        <v>0</v>
      </c>
      <c r="P25" s="9">
        <f t="shared" si="8"/>
        <v>0</v>
      </c>
      <c r="Q25" s="13">
        <v>0</v>
      </c>
      <c r="R25" s="15"/>
      <c r="S25" s="15"/>
      <c r="T25" s="15"/>
      <c r="U25" s="15"/>
      <c r="V25" s="15"/>
      <c r="W25" s="15"/>
      <c r="X25" s="15"/>
      <c r="Y25" s="9">
        <f t="shared" si="1"/>
        <v>6</v>
      </c>
      <c r="Z25" s="9">
        <f t="shared" si="2"/>
        <v>19</v>
      </c>
      <c r="AA25" s="9">
        <f t="shared" si="3"/>
        <v>32</v>
      </c>
      <c r="AB25" s="9">
        <v>3</v>
      </c>
    </row>
  </sheetData>
  <mergeCells count="1">
    <mergeCell ref="B1:A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lhy</dc:creator>
  <cp:lastModifiedBy>lhy</cp:lastModifiedBy>
  <dcterms:created xsi:type="dcterms:W3CDTF">2026-04-10T02:46:00Z</dcterms:created>
  <dcterms:modified xsi:type="dcterms:W3CDTF">2026-04-13T01:39:23Z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4A0AD7CB4EF54399BC7F80C38F755F50_11</vt:lpwstr>
  </property>
  <property fmtid="{D5CDD505-2E9C-101B-9397-08002B2CF9AE}" pid="3" name="KSOProductBuildVer">
    <vt:lpwstr>2052-12.1.0.20305</vt:lpwstr>
  </property>
</Properties>
</file>